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ovsg.sharepoint.com/teams/PBD/bibliotheek/DAO/Curriculum/Leerplannen SO/Materialen op website/"/>
    </mc:Choice>
  </mc:AlternateContent>
  <xr:revisionPtr revIDLastSave="1454" documentId="6_{1FD76218-EA20-4172-8C26-447AAAE29978}" xr6:coauthVersionLast="47" xr6:coauthVersionMax="47" xr10:uidLastSave="{DD4C96E9-9ECE-4A2F-94B4-A74F2DB29BE5}"/>
  <bookViews>
    <workbookView xWindow="28680" yWindow="-120" windowWidth="29040" windowHeight="15720" firstSheet="10" activeTab="16" xr2:uid="{00000000-000D-0000-FFFF-FFFF00000000}"/>
  </bookViews>
  <sheets>
    <sheet name="ALGEMEEN " sheetId="17" r:id="rId1"/>
    <sheet name="1. Lich." sheetId="8" r:id="rId2"/>
    <sheet name="2. Nederlands" sheetId="2" r:id="rId3"/>
    <sheet name="3. Andere talen " sheetId="3" r:id="rId4"/>
    <sheet name="4. Digitaal" sheetId="9" r:id="rId5"/>
    <sheet name="5. Soc-rel. " sheetId="10" r:id="rId6"/>
    <sheet name="6. STEM" sheetId="4" r:id="rId7"/>
    <sheet name="7. Burgerschap" sheetId="1" r:id="rId8"/>
    <sheet name="8. Historisch " sheetId="5" r:id="rId9"/>
    <sheet name="9. Ruimtelijk bewustzijn" sheetId="7" r:id="rId10"/>
    <sheet name="10. Duurzaamheid" sheetId="11" r:id="rId11"/>
    <sheet name="11. Economie " sheetId="6" r:id="rId12"/>
    <sheet name="12. Juridische" sheetId="12" r:id="rId13"/>
    <sheet name="13. leercompetenties" sheetId="13" r:id="rId14"/>
    <sheet name="14. zelfbewust" sheetId="14" r:id="rId15"/>
    <sheet name="15. initiatief" sheetId="15" r:id="rId16"/>
    <sheet name="16. cultureel " sheetId="16" r:id="rId17"/>
  </sheets>
  <definedNames>
    <definedName name="_xlnm.Print_Area" localSheetId="14">'14. zelfbewust'!$A$1:$D$26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7" l="1"/>
  <c r="F9" i="17"/>
  <c r="G9" i="17"/>
  <c r="H9" i="17"/>
  <c r="I9" i="17"/>
  <c r="J9" i="17"/>
  <c r="K9" i="17"/>
  <c r="L9" i="17"/>
  <c r="M9" i="17"/>
  <c r="N9" i="17"/>
  <c r="D9" i="17"/>
  <c r="E5" i="17"/>
  <c r="F5" i="17"/>
  <c r="G5" i="17"/>
  <c r="H5" i="17"/>
  <c r="I5" i="17"/>
  <c r="J5" i="17"/>
  <c r="K5" i="17"/>
  <c r="L5" i="17"/>
  <c r="M5" i="17"/>
  <c r="N5" i="17"/>
  <c r="D5" i="17"/>
  <c r="B5" i="17"/>
  <c r="N17" i="2"/>
  <c r="E6" i="17" l="1"/>
  <c r="F6" i="17"/>
  <c r="G6" i="17"/>
  <c r="H6" i="17"/>
  <c r="I6" i="17"/>
  <c r="J6" i="17"/>
  <c r="K6" i="17"/>
  <c r="L6" i="17"/>
  <c r="M6" i="17"/>
  <c r="N6" i="17"/>
  <c r="D6" i="17"/>
  <c r="E4" i="17"/>
  <c r="F4" i="17"/>
  <c r="G4" i="17"/>
  <c r="H4" i="17"/>
  <c r="I4" i="17"/>
  <c r="J4" i="17"/>
  <c r="K4" i="17"/>
  <c r="L4" i="17"/>
  <c r="M4" i="17"/>
  <c r="N4" i="17"/>
  <c r="D4" i="17"/>
  <c r="B7" i="17"/>
  <c r="B6" i="17"/>
  <c r="N5" i="8"/>
  <c r="D4" i="16"/>
  <c r="E4" i="16"/>
  <c r="F4" i="16"/>
  <c r="G4" i="16"/>
  <c r="H4" i="16"/>
  <c r="I4" i="16"/>
  <c r="J4" i="16"/>
  <c r="K4" i="16"/>
  <c r="L4" i="16"/>
  <c r="M4" i="16"/>
  <c r="C4" i="16"/>
  <c r="D4" i="15"/>
  <c r="E4" i="15"/>
  <c r="F4" i="15"/>
  <c r="G4" i="15"/>
  <c r="H4" i="15"/>
  <c r="I4" i="15"/>
  <c r="J4" i="15"/>
  <c r="K4" i="15"/>
  <c r="L4" i="15"/>
  <c r="M4" i="15"/>
  <c r="C4" i="15"/>
  <c r="D4" i="13"/>
  <c r="E4" i="13"/>
  <c r="F4" i="13"/>
  <c r="G4" i="13"/>
  <c r="H4" i="13"/>
  <c r="I4" i="13"/>
  <c r="J4" i="13"/>
  <c r="K4" i="13"/>
  <c r="L4" i="13"/>
  <c r="M4" i="13"/>
  <c r="C4" i="13"/>
  <c r="D4" i="7"/>
  <c r="E4" i="7"/>
  <c r="F4" i="7"/>
  <c r="G4" i="7"/>
  <c r="H4" i="7"/>
  <c r="I4" i="7"/>
  <c r="J4" i="7"/>
  <c r="K4" i="7"/>
  <c r="L4" i="7"/>
  <c r="M4" i="7"/>
  <c r="C4" i="7"/>
  <c r="D4" i="5"/>
  <c r="E4" i="5"/>
  <c r="F4" i="5"/>
  <c r="G4" i="5"/>
  <c r="H4" i="5"/>
  <c r="I4" i="5"/>
  <c r="J4" i="5"/>
  <c r="K4" i="5"/>
  <c r="L4" i="5"/>
  <c r="M4" i="5"/>
  <c r="C4" i="5"/>
  <c r="D4" i="1"/>
  <c r="E4" i="1"/>
  <c r="F4" i="1"/>
  <c r="G4" i="1"/>
  <c r="H4" i="1"/>
  <c r="I4" i="1"/>
  <c r="J4" i="1"/>
  <c r="K4" i="1"/>
  <c r="L4" i="1"/>
  <c r="M4" i="1"/>
  <c r="C4" i="1"/>
  <c r="D4" i="4"/>
  <c r="E4" i="4"/>
  <c r="F4" i="4"/>
  <c r="G4" i="4"/>
  <c r="H4" i="4"/>
  <c r="I4" i="4"/>
  <c r="J4" i="4"/>
  <c r="K4" i="4"/>
  <c r="L4" i="4"/>
  <c r="M4" i="4"/>
  <c r="C4" i="4"/>
  <c r="D4" i="10"/>
  <c r="E4" i="10"/>
  <c r="F4" i="10"/>
  <c r="G4" i="10"/>
  <c r="H4" i="10"/>
  <c r="I4" i="10"/>
  <c r="J4" i="10"/>
  <c r="K4" i="10"/>
  <c r="L4" i="10"/>
  <c r="M4" i="10"/>
  <c r="C4" i="10"/>
  <c r="D4" i="9"/>
  <c r="E4" i="9"/>
  <c r="F4" i="9"/>
  <c r="G4" i="9"/>
  <c r="H4" i="9"/>
  <c r="I4" i="9"/>
  <c r="J4" i="9"/>
  <c r="K4" i="9"/>
  <c r="L4" i="9"/>
  <c r="M4" i="9"/>
  <c r="C4" i="9"/>
  <c r="D4" i="3"/>
  <c r="E4" i="3"/>
  <c r="F4" i="3"/>
  <c r="G4" i="3"/>
  <c r="H4" i="3"/>
  <c r="I4" i="3"/>
  <c r="J4" i="3"/>
  <c r="K4" i="3"/>
  <c r="L4" i="3"/>
  <c r="M4" i="3"/>
  <c r="C4" i="3"/>
  <c r="M4" i="2"/>
  <c r="L4" i="2"/>
  <c r="D4" i="2"/>
  <c r="E4" i="2"/>
  <c r="F4" i="2"/>
  <c r="G4" i="2"/>
  <c r="H4" i="2"/>
  <c r="I4" i="2"/>
  <c r="J4" i="2"/>
  <c r="K4" i="2"/>
  <c r="C4" i="2"/>
  <c r="N6" i="8"/>
  <c r="M4" i="8" l="1"/>
  <c r="L4" i="8"/>
  <c r="K4" i="8"/>
  <c r="J4" i="8"/>
  <c r="I4" i="8"/>
  <c r="H4" i="8"/>
  <c r="G4" i="8"/>
  <c r="F4" i="8"/>
  <c r="E4" i="8"/>
  <c r="D4" i="8"/>
  <c r="C4" i="8"/>
  <c r="E19" i="17" l="1"/>
  <c r="F19" i="17"/>
  <c r="G19" i="17"/>
  <c r="H19" i="17"/>
  <c r="I19" i="17"/>
  <c r="J19" i="17"/>
  <c r="K19" i="17"/>
  <c r="L19" i="17"/>
  <c r="M19" i="17"/>
  <c r="N19" i="17"/>
  <c r="D19" i="17"/>
  <c r="E18" i="17"/>
  <c r="F18" i="17"/>
  <c r="G18" i="17"/>
  <c r="H18" i="17"/>
  <c r="I18" i="17"/>
  <c r="J18" i="17"/>
  <c r="K18" i="17"/>
  <c r="L18" i="17"/>
  <c r="M18" i="17"/>
  <c r="N18" i="17"/>
  <c r="D18" i="17"/>
  <c r="E16" i="17"/>
  <c r="F16" i="17"/>
  <c r="G16" i="17"/>
  <c r="H16" i="17"/>
  <c r="I16" i="17"/>
  <c r="J16" i="17"/>
  <c r="K16" i="17"/>
  <c r="L16" i="17"/>
  <c r="M16" i="17"/>
  <c r="N16" i="17"/>
  <c r="D16" i="17"/>
  <c r="E12" i="17"/>
  <c r="F12" i="17"/>
  <c r="G12" i="17"/>
  <c r="H12" i="17"/>
  <c r="I12" i="17"/>
  <c r="J12" i="17"/>
  <c r="K12" i="17"/>
  <c r="L12" i="17"/>
  <c r="M12" i="17"/>
  <c r="N12" i="17"/>
  <c r="D12" i="17"/>
  <c r="E11" i="17"/>
  <c r="F11" i="17"/>
  <c r="G11" i="17"/>
  <c r="H11" i="17"/>
  <c r="I11" i="17"/>
  <c r="J11" i="17"/>
  <c r="K11" i="17"/>
  <c r="L11" i="17"/>
  <c r="M11" i="17"/>
  <c r="N11" i="17"/>
  <c r="D11" i="17"/>
  <c r="E10" i="17"/>
  <c r="F10" i="17"/>
  <c r="G10" i="17"/>
  <c r="H10" i="17"/>
  <c r="I10" i="17"/>
  <c r="J10" i="17"/>
  <c r="K10" i="17"/>
  <c r="L10" i="17"/>
  <c r="M10" i="17"/>
  <c r="N10" i="17"/>
  <c r="D10" i="17"/>
  <c r="E8" i="17"/>
  <c r="F8" i="17"/>
  <c r="G8" i="17"/>
  <c r="H8" i="17"/>
  <c r="I8" i="17"/>
  <c r="J8" i="17"/>
  <c r="K8" i="17"/>
  <c r="L8" i="17"/>
  <c r="M8" i="17"/>
  <c r="N8" i="17"/>
  <c r="D8" i="17"/>
  <c r="E7" i="17"/>
  <c r="F7" i="17"/>
  <c r="G7" i="17"/>
  <c r="H7" i="17"/>
  <c r="I7" i="17"/>
  <c r="J7" i="17"/>
  <c r="K7" i="17"/>
  <c r="L7" i="17"/>
  <c r="M7" i="17"/>
  <c r="N7" i="17"/>
  <c r="D7" i="17"/>
  <c r="N11" i="8"/>
  <c r="N10" i="8"/>
  <c r="N9" i="8"/>
  <c r="N8" i="8"/>
  <c r="N7" i="8"/>
  <c r="N14" i="2"/>
  <c r="N13" i="2"/>
  <c r="N12" i="2"/>
  <c r="N11" i="2"/>
  <c r="N10" i="2"/>
  <c r="N9" i="2"/>
  <c r="N8" i="2"/>
  <c r="N7" i="2"/>
  <c r="N6" i="2"/>
  <c r="N5" i="2"/>
  <c r="N16" i="2"/>
  <c r="N15" i="2"/>
  <c r="N13" i="3"/>
  <c r="N12" i="3"/>
  <c r="N11" i="3"/>
  <c r="N10" i="3"/>
  <c r="N9" i="3"/>
  <c r="N8" i="3"/>
  <c r="N7" i="3"/>
  <c r="N6" i="3"/>
  <c r="N5" i="3"/>
  <c r="N9" i="9"/>
  <c r="N8" i="9"/>
  <c r="N7" i="9"/>
  <c r="N6" i="9"/>
  <c r="N5" i="9"/>
  <c r="N5" i="10"/>
  <c r="B8" i="17" s="1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8" i="1"/>
  <c r="N7" i="1"/>
  <c r="N6" i="1"/>
  <c r="N5" i="1"/>
  <c r="N8" i="5"/>
  <c r="N7" i="5"/>
  <c r="N6" i="5"/>
  <c r="N5" i="5"/>
  <c r="N6" i="16"/>
  <c r="N8" i="16"/>
  <c r="N7" i="16"/>
  <c r="N5" i="16"/>
  <c r="N6" i="15"/>
  <c r="N5" i="15"/>
  <c r="N7" i="13"/>
  <c r="N6" i="13"/>
  <c r="N8" i="13"/>
  <c r="N5" i="13"/>
  <c r="N6" i="7"/>
  <c r="N7" i="7"/>
  <c r="N8" i="7"/>
  <c r="N9" i="7"/>
  <c r="N5" i="7"/>
  <c r="B9" i="17" l="1"/>
  <c r="B19" i="17"/>
  <c r="B18" i="17"/>
  <c r="B16" i="17"/>
  <c r="B12" i="17"/>
  <c r="B11" i="17"/>
  <c r="B10" i="17"/>
  <c r="I20" i="17"/>
  <c r="H20" i="17"/>
  <c r="G20" i="17"/>
  <c r="J20" i="17"/>
  <c r="N20" i="17"/>
  <c r="F20" i="17"/>
  <c r="M20" i="17"/>
  <c r="D20" i="17"/>
  <c r="K20" i="17"/>
  <c r="L20" i="17"/>
  <c r="E20" i="17"/>
  <c r="B4" i="17"/>
</calcChain>
</file>

<file path=xl/sharedStrings.xml><?xml version="1.0" encoding="utf-8"?>
<sst xmlns="http://schemas.openxmlformats.org/spreadsheetml/2006/main" count="391" uniqueCount="194">
  <si>
    <t>OVERZICHT</t>
  </si>
  <si>
    <t>Aantal eindtermen niet gecoverd</t>
  </si>
  <si>
    <t xml:space="preserve">Totaal aantal eindtermen </t>
  </si>
  <si>
    <t>Nederlands</t>
  </si>
  <si>
    <t>Frans</t>
  </si>
  <si>
    <t>Engels</t>
  </si>
  <si>
    <t>Wiskunde</t>
  </si>
  <si>
    <t>Natuur-wetenschappen</t>
  </si>
  <si>
    <t>Geschiedenis</t>
  </si>
  <si>
    <t>Aardrijkskunde</t>
  </si>
  <si>
    <t>Artistieke Opvoeding</t>
  </si>
  <si>
    <t>Lichamelijke Opvoeding</t>
  </si>
  <si>
    <t>Economie</t>
  </si>
  <si>
    <t>(in te vullen)</t>
  </si>
  <si>
    <t>1 Competenties op het vlak van lichamelijk, geestelijk en emotioneel bewustzijn …</t>
  </si>
  <si>
    <t>2 Competenties in het Nederlands</t>
  </si>
  <si>
    <t>3 Competenties in andere talen</t>
  </si>
  <si>
    <t>4 Digitale competentie en mediawijsheid</t>
  </si>
  <si>
    <t>5 Sociaal-relationele competenties</t>
  </si>
  <si>
    <t>6 Competenties inzake wiskunde, exacte wetenschappen en technologie</t>
  </si>
  <si>
    <t>7 Burgerschapscompetenties met inbegrip van competenties inzake samenleven</t>
  </si>
  <si>
    <t>8 Competenties met betrekking tot historisch bewustzijn</t>
  </si>
  <si>
    <t>9 Competenties met betrekking tot ruimtelijk bewustzijn</t>
  </si>
  <si>
    <t>10 Competenties inzake duurzaamheid</t>
  </si>
  <si>
    <t>11 Economische en financiële competenties</t>
  </si>
  <si>
    <t xml:space="preserve">12 Juridische competentie </t>
  </si>
  <si>
    <t>13 Leercompetenties met inbegrip van onderzoekscompetenties, innovatiedenken,  …</t>
  </si>
  <si>
    <t>14 Zelfbewustzijn en zelfexpressie, zelfsturing en wendbaarheid</t>
  </si>
  <si>
    <t>15 Ontwikkeling van initiatief, ambitie, ondernemingszin en loopbaancompetenties</t>
  </si>
  <si>
    <t>16 Cultureel bewustzijn en culturele expressie.</t>
  </si>
  <si>
    <t xml:space="preserve">Totaal </t>
  </si>
  <si>
    <t xml:space="preserve">Lichamelijk, geestelijk en emotioneel bewustzijn - 2de graad </t>
  </si>
  <si>
    <t>Arbeidsmarktfinaliteit</t>
  </si>
  <si>
    <t>1 Competenties op het vlak van lichamelijk, geestelijk en emotioneel bewustzijn en op vlak van lichamelijke, geestelijke en emotionele gezondheid</t>
  </si>
  <si>
    <t>Doelstelling</t>
  </si>
  <si>
    <t># vakken opgenomen</t>
  </si>
  <si>
    <t>1.01</t>
  </si>
  <si>
    <t>De leerlingen passen technieken voor levensreddend handelen toe in een gesimuleerde leeromgeving.</t>
  </si>
  <si>
    <t xml:space="preserve">  </t>
  </si>
  <si>
    <t>1.02</t>
  </si>
  <si>
    <t>De leerlingen ontwikkelen gezondheidsvaardigheden in functie van hun fysiek en mentaal welzijn binnen verschillende thema’s.</t>
  </si>
  <si>
    <t>1.03</t>
  </si>
  <si>
    <t>De leerlingen voeren conform de beweegrichtlijnenin verschillende bewegingsomgevingenactiviteiten uit in verschillende individuele, interactieve en ritmisch expressieve bewegingsdomeinen.</t>
  </si>
  <si>
    <t>1.04</t>
  </si>
  <si>
    <t>De leerlingen ontwikkelen kracht, lenigheid, uithouding, snelheid, coördinatie en evenwicht, rekening houdend met de evolutie van hun fysieke capaciteiten.</t>
  </si>
  <si>
    <t>1.05</t>
  </si>
  <si>
    <t>De leerlingen voeren motorische basisvaardigheden uit, rekening houdend met ergonomische principes en de evolutie van hun fysieke capaciteiten.</t>
  </si>
  <si>
    <t>1.06</t>
  </si>
  <si>
    <t>De leerlingen passen tactieken en principes toe met respect voor de afgesproken regels en rollen in sport en spel.</t>
  </si>
  <si>
    <t>1.07</t>
  </si>
  <si>
    <t>De leerlingen hanteren in verschillende rollen in sport en spel principes van verantwoord en veilig gedrag.</t>
  </si>
  <si>
    <t xml:space="preserve">Nederlands - 2de graad </t>
  </si>
  <si>
    <t>2.01</t>
  </si>
  <si>
    <t>De leerlingen bepalen het onderwerp, de hoofdgedachte en de hoofdpunten bij het doelgericht lezen en beluisteren van teksten.</t>
  </si>
  <si>
    <t>2.02</t>
  </si>
  <si>
    <t>De leerlingen beoordelen doelgericht informatie op betrouwbaarheid, correctheid en bruikbaarheid bij het lezen en luisteren.</t>
  </si>
  <si>
    <t>2.03</t>
  </si>
  <si>
    <t>De leerlingen selecteren relevante informatie bij het lezen en beluisteren van teksten.</t>
  </si>
  <si>
    <t>2.04</t>
  </si>
  <si>
    <t>De leerlingen nemen notities bij het lezen en beluisteren van teksten.</t>
  </si>
  <si>
    <t>2.05</t>
  </si>
  <si>
    <t>De leerlingen spreken en schrijven doelgericht.</t>
  </si>
  <si>
    <t>2.06</t>
  </si>
  <si>
    <t>De leerlingen drukken zich creatief uit met taal.</t>
  </si>
  <si>
    <t>2.07</t>
  </si>
  <si>
    <t>De leerlingen nemen doelgericht deel aan mondelinge en schriftelijke interactie.</t>
  </si>
  <si>
    <t>2.08</t>
  </si>
  <si>
    <t>De leerlingen zetten doelgericht strategieën in ter ondersteuning van informatieverwerking en communicatieve handelingen.</t>
  </si>
  <si>
    <t>2.09</t>
  </si>
  <si>
    <t>De leerlingen zetten nieuw- en eerder verworven woordenschat in ter ondersteuning van hun communicatieve handelingen.</t>
  </si>
  <si>
    <t>2.10</t>
  </si>
  <si>
    <t>De leerlingen passen inzicht in het taalsysteem toe ter ondersteuning van hun communicatieve handelingen.</t>
  </si>
  <si>
    <t>2.11</t>
  </si>
  <si>
    <t>De leerlingen passen inzicht in taalgebruik toe ter ondersteuning van hun communicatieve handelingen.</t>
  </si>
  <si>
    <t>2.12</t>
  </si>
  <si>
    <t>De leerlingen geven overeenkomsten en verschillen aan in taaluitingen, taalvariëteiten en talen.</t>
  </si>
  <si>
    <t>2.13</t>
  </si>
  <si>
    <t>De leerlingen verwoorden eigen interpretatie en beleving van literaire teksten.</t>
  </si>
  <si>
    <t xml:space="preserve">Competenties in andere talen - 2de graad </t>
  </si>
  <si>
    <t>3.01</t>
  </si>
  <si>
    <t>De leerlingen bepalen het onderwerp en de hoofdgedachte bij het doelgericht lezen en beluisteren van teksten.</t>
  </si>
  <si>
    <t>3.02</t>
  </si>
  <si>
    <t>3.03</t>
  </si>
  <si>
    <t>De leerlingen spreken en schrijven doelgericht met behulp van aangereikte zinnen, sleutelwoorden of een voorbeeld.</t>
  </si>
  <si>
    <t>3.04</t>
  </si>
  <si>
    <t>De leerlingen nemen doelgericht deel aan mondelinge interactie.</t>
  </si>
  <si>
    <t>3.05</t>
  </si>
  <si>
    <t>3.06</t>
  </si>
  <si>
    <t>3.07</t>
  </si>
  <si>
    <t>De leerlingen zetten aspecten van het taalsysteem in ter ondersteuning van hun communicatieve handelingen.</t>
  </si>
  <si>
    <t>3.08</t>
  </si>
  <si>
    <t>De leerlingen identificeren bij het lezen en beluisteren van teksten kenmerkende aspecten van maatschappijen en culturen waarin de doeltaal wordt gesproken.</t>
  </si>
  <si>
    <t>3.09</t>
  </si>
  <si>
    <t>De leerlingen drukken eigen beleving en interpretatie van literaire teksten uit.</t>
  </si>
  <si>
    <t xml:space="preserve">Digitaal en Media  - 2de graad </t>
  </si>
  <si>
    <t>4.01</t>
  </si>
  <si>
    <t>De leerlingen gebruiken doelgericht courante functionaliteiten van vergelijkbare toepassingen om digitaal te communiceren.</t>
  </si>
  <si>
    <t>4.02</t>
  </si>
  <si>
    <t>De leerlingen gebruiken doelgericht courante functionaliteiten van vergelijkbare toepassingen om digitale inhouden te creëren.</t>
  </si>
  <si>
    <t>4.03</t>
  </si>
  <si>
    <t>De leerlingen gebruiken doelgericht courante functionaliteiten van vergelijkbare toepassingen om digitale inhouden te beheren.</t>
  </si>
  <si>
    <t>4.04</t>
  </si>
  <si>
    <t>De leerlingen respecteren ethische, sociale en legale regels bij het gebruiken van digitale technologie.</t>
  </si>
  <si>
    <t>4.05</t>
  </si>
  <si>
    <t>De leerlingen analyseren de impact van digitale systemen op de maatschappij vanuit principes van computationeel denken.</t>
  </si>
  <si>
    <t xml:space="preserve">Sociaal-relationele competenties  - 2de graad </t>
  </si>
  <si>
    <t>5.01</t>
  </si>
  <si>
    <t>De leerlingen gaan respectvol en constructief met anderen in interactie rekening houdend met elkaars grenzen.</t>
  </si>
  <si>
    <t xml:space="preserve">STEM - 2de graad </t>
  </si>
  <si>
    <t>6.01</t>
  </si>
  <si>
    <t>De leerlingen voeren met functioneel gebruik van ICT eenvoudige berekeningen uit met gehele getallen, decimale getallen, breuken, procenten en verhoudingen in betekenisvolle contexten.</t>
  </si>
  <si>
    <t>6.02</t>
  </si>
  <si>
    <t>De leerlingen ronden zinvol af en schatten resultaten van bewerkingen in betekenisvolle contexten.</t>
  </si>
  <si>
    <t>6.03</t>
  </si>
  <si>
    <t>De leerlingen leggen het verband tussen een 3D-situatie en 2D-voorstellingen ervan in betekenisvolle contexten.</t>
  </si>
  <si>
    <t>6.04</t>
  </si>
  <si>
    <t>De leerlingen interpreteren grafieken, tabellen, diagrammen en (woord)formules in betekenisvolle contexten.</t>
  </si>
  <si>
    <t>6.05</t>
  </si>
  <si>
    <t>De leerlingen interpreteren mediaan en rekenkundig gemiddelde van numerieke gegevens in betekenisvolle contexten.</t>
  </si>
  <si>
    <t>6.06</t>
  </si>
  <si>
    <t>De leerlingen lossen vanuit betekenisvolle contexten problemen op door wiskundige concepten en vaardigheden in te zetten.</t>
  </si>
  <si>
    <t>6.07</t>
  </si>
  <si>
    <t>De leerlingen leggen het verloop van de menstruatiecyclus uit.</t>
  </si>
  <si>
    <t>6.08</t>
  </si>
  <si>
    <t>De leerlingen leggen de positieve en negatieve rol uit van virussen, bacteriën en schimmels in de natuur en in toepassingen voor de mens.</t>
  </si>
  <si>
    <t>6.09</t>
  </si>
  <si>
    <t>De leerlingen brengen informatie uit product- of materiaallabels in verband met bewust gebruik op vlak van gezondheid en leefmilieu.</t>
  </si>
  <si>
    <t>6.10</t>
  </si>
  <si>
    <t>De leerlingen werken op een veilige en duurzame manier met chemische stoffen.</t>
  </si>
  <si>
    <t>6.11</t>
  </si>
  <si>
    <t>De leerlingen lichten fenomenen of toepassingen uit het dagelijkse leven toe met betrekking tot geluid met inbegrip van veiligheidsaspecten en de decibelschaal.</t>
  </si>
  <si>
    <t>6.12</t>
  </si>
  <si>
    <t>De leerlingen verklaren fenomenen of toepassingen uit het dagelijkse leven aan de hand van snelheid, kracht, hefboom, druk, zichtbaar licht, straling of elektriciteit.</t>
  </si>
  <si>
    <t>6.13</t>
  </si>
  <si>
    <t>De leerlingen gebruiken de concepten rendement, vermogen en warmte om energieomzettingen in systemen te beschrijven.</t>
  </si>
  <si>
    <t>6.14</t>
  </si>
  <si>
    <t>De leerlingen ontwerpen een oplossing voor een probleem door wetenschappen, technologie of wiskunde geïntegreerd aan te wenden.</t>
  </si>
  <si>
    <t xml:space="preserve">Burgerschap - 2de graad </t>
  </si>
  <si>
    <t>7.01</t>
  </si>
  <si>
    <t>De leerlingen lichten de betekenis, de principes en de werking van de democratische rechtsstaat en hun verantwoordelijkheid daarin toe.</t>
  </si>
  <si>
    <t>7.02</t>
  </si>
  <si>
    <t>De leerlingen reflecteren over het relationele, gelaagde en dynamische karakter van identiteit.</t>
  </si>
  <si>
    <t>7.03</t>
  </si>
  <si>
    <t>De leerlingen lichten toe hoe verschillende vormen van diversiteit verrijkend en uitdagend zijn voor het samenleven.</t>
  </si>
  <si>
    <t>7.04</t>
  </si>
  <si>
    <t>De leerlingen gaan geïnformeerd, beargumenteerd en constructief in dialoog over maatschappelijke thema’s.</t>
  </si>
  <si>
    <t xml:space="preserve">Historisch bewustzijn - 2de graad </t>
  </si>
  <si>
    <t>8.01</t>
  </si>
  <si>
    <t>De leerlingen situeren historische fenomenen in tijd en ruimte op een gegeven tijdlijn met de courante historische periodes en op een relevante kaart.</t>
  </si>
  <si>
    <t>8.02</t>
  </si>
  <si>
    <t>De leerlingen vergelijken bronnen over eenzelfde historisch fenomeen met aandacht voor betrouwbaarheid.</t>
  </si>
  <si>
    <t>8.03</t>
  </si>
  <si>
    <t>De leerlingen lichten betekenissen toe van historische fenomenen.</t>
  </si>
  <si>
    <t>8.04</t>
  </si>
  <si>
    <t>De leerlingen leggen aan de hand van voorbeelden gelijkenissen, verschillen en verbanden uit tussen vroeger en nu.</t>
  </si>
  <si>
    <t xml:space="preserve">Ruimtelijk bewustzijn - 2de graad </t>
  </si>
  <si>
    <t>9.01</t>
  </si>
  <si>
    <t>De leerlingen illustreren ruimtelijke gevolgen van demografische processen, productie en consumptie.</t>
  </si>
  <si>
    <t>9.02</t>
  </si>
  <si>
    <t>De leerlingen illustreren oorzaken en gevolgen van het versterkt broeikaseffect.</t>
  </si>
  <si>
    <t>9.03</t>
  </si>
  <si>
    <t>De leerlingen zetten geografische hulpbronnen met inbegrip van GIS-viewers functioneel in.</t>
  </si>
  <si>
    <t>9.04</t>
  </si>
  <si>
    <t>De leerlingen situeren absoluut en relatief personen, plaatsen, patronen en processen op relevante ruimtelijke schaalniveaus.</t>
  </si>
  <si>
    <t>9.05</t>
  </si>
  <si>
    <t>De leerlingen illustreren de invloed van de persoonlijke en maatschappelijke context van mensen op ruimtelijke beeldvorming.</t>
  </si>
  <si>
    <t xml:space="preserve">Competenties inzake duurzaamheid - 2de graad </t>
  </si>
  <si>
    <t xml:space="preserve">Economie - 2de graad </t>
  </si>
  <si>
    <t xml:space="preserve">Juridische competentie - 2de graad </t>
  </si>
  <si>
    <t xml:space="preserve">Leren leren  - 2de graad </t>
  </si>
  <si>
    <t>13 Leercompetenties met inbegrip van onderzoekscompetenties, innovatiedenken, creativiteit, probleemoplossend en kritisch denken, systeemdenken, informatieverwerking en samenwerken</t>
  </si>
  <si>
    <t>13.01</t>
  </si>
  <si>
    <t>De leerlingen reflecteren cyclisch en vakspecifiek over het eigen leerproces en sturen het op basis daarvan doelgericht bij.</t>
  </si>
  <si>
    <t>13.02</t>
  </si>
  <si>
    <t>De leerlingen zetten (meta)cognitieve leer- en regulatiestrategieën in om zich leerinhouden eigen te maken.</t>
  </si>
  <si>
    <t>13.03</t>
  </si>
  <si>
    <t>De leerlingen gebruiken school- en vaktaal.</t>
  </si>
  <si>
    <t>13.04</t>
  </si>
  <si>
    <t>De leerlingen zoeken doelgericht informatie in diverse bronnen en verwerken die op een kritische en systematische manier.</t>
  </si>
  <si>
    <t xml:space="preserve">Zelfbewustzijn en zelfexpressie, zelfsturing en wendbaarheid - 2de graad </t>
  </si>
  <si>
    <t xml:space="preserve">Initiatief - 2de graad </t>
  </si>
  <si>
    <t>15.01</t>
  </si>
  <si>
    <t>De leerlingen doorlopen bewust hun studie- of beroepskeuzeproces.</t>
  </si>
  <si>
    <t>15.02</t>
  </si>
  <si>
    <t>De leerlingen genereren creatieve ideeën om een probleem op te lossen en bespreken de uitvoerbaarheid ervan aan de hand van criteria.</t>
  </si>
  <si>
    <t xml:space="preserve">Cultuur - 2de graad </t>
  </si>
  <si>
    <t>16.01</t>
  </si>
  <si>
    <t>De leerlingen brengen kunst- en cultuuruitingen in verband met de context waarin ze voorkomen.</t>
  </si>
  <si>
    <t>16.02</t>
  </si>
  <si>
    <t>De leerlingen reflecteren over eigen beleving bij uiteenlopende kunst-en cultuuruitingen.</t>
  </si>
  <si>
    <t>16.03</t>
  </si>
  <si>
    <t>De leerlingen lichten toe hoe een kunstwerk vanuit vorm en inhoud betekenis geeft.</t>
  </si>
  <si>
    <t>16.04</t>
  </si>
  <si>
    <t>De leerlingen doorlopen een artistiek-creatief proces vanuit verbeelding.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</si>
</sst>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49" fontId="2" fillId="0" borderId="0" xfId="0" applyNumberFormat="1" applyFont="1"/>
    <xf numFmtId="49" fontId="2" fillId="3" borderId="0" xfId="0" applyNumberFormat="1" applyFont="1" applyFill="1"/>
    <xf numFmtId="49" fontId="2" fillId="0" borderId="0" xfId="0" applyNumberFormat="1" applyFont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49" fontId="2" fillId="3" borderId="0" xfId="0" applyNumberFormat="1" applyFont="1" applyFill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horizontal="left" vertical="top"/>
    </xf>
    <xf numFmtId="49" fontId="3" fillId="3" borderId="0" xfId="0" applyNumberFormat="1" applyFont="1" applyFill="1" applyAlignment="1">
      <alignment horizontal="center" vertical="top"/>
    </xf>
    <xf numFmtId="49" fontId="2" fillId="0" borderId="5" xfId="0" applyNumberFormat="1" applyFont="1" applyBorder="1"/>
    <xf numFmtId="0" fontId="0" fillId="3" borderId="0" xfId="0" applyFill="1"/>
    <xf numFmtId="49" fontId="4" fillId="3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vertical="top"/>
    </xf>
    <xf numFmtId="0" fontId="8" fillId="5" borderId="2" xfId="0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>
      <alignment vertical="top"/>
    </xf>
    <xf numFmtId="49" fontId="10" fillId="3" borderId="0" xfId="0" applyNumberFormat="1" applyFont="1" applyFill="1" applyAlignment="1">
      <alignment horizontal="left" vertical="top"/>
    </xf>
    <xf numFmtId="49" fontId="11" fillId="3" borderId="0" xfId="0" applyNumberFormat="1" applyFont="1" applyFill="1" applyAlignment="1">
      <alignment horizontal="left"/>
    </xf>
    <xf numFmtId="49" fontId="9" fillId="3" borderId="0" xfId="0" applyNumberFormat="1" applyFont="1" applyFill="1"/>
    <xf numFmtId="0" fontId="0" fillId="3" borderId="0" xfId="0" applyFont="1" applyFill="1"/>
    <xf numFmtId="49" fontId="12" fillId="3" borderId="4" xfId="0" applyNumberFormat="1" applyFont="1" applyFill="1" applyBorder="1" applyAlignment="1">
      <alignment horizontal="left" vertical="top"/>
    </xf>
    <xf numFmtId="49" fontId="9" fillId="5" borderId="2" xfId="0" applyNumberFormat="1" applyFont="1" applyFill="1" applyBorder="1" applyAlignment="1">
      <alignment vertical="top"/>
    </xf>
    <xf numFmtId="49" fontId="0" fillId="5" borderId="3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vertical="top"/>
    </xf>
    <xf numFmtId="49" fontId="9" fillId="0" borderId="1" xfId="0" applyNumberFormat="1" applyFont="1" applyBorder="1" applyAlignment="1">
      <alignment vertical="top" wrapText="1"/>
    </xf>
    <xf numFmtId="49" fontId="9" fillId="0" borderId="5" xfId="0" applyNumberFormat="1" applyFont="1" applyBorder="1"/>
    <xf numFmtId="49" fontId="9" fillId="0" borderId="0" xfId="0" applyNumberFormat="1" applyFont="1"/>
    <xf numFmtId="49" fontId="9" fillId="0" borderId="1" xfId="0" applyNumberFormat="1" applyFont="1" applyBorder="1" applyAlignment="1">
      <alignment vertical="top"/>
    </xf>
    <xf numFmtId="0" fontId="9" fillId="3" borderId="0" xfId="0" applyFont="1" applyFill="1" applyAlignment="1">
      <alignment vertical="top"/>
    </xf>
    <xf numFmtId="0" fontId="10" fillId="3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7" fillId="3" borderId="0" xfId="1" applyFont="1" applyFill="1" applyAlignment="1">
      <alignment vertical="top"/>
    </xf>
    <xf numFmtId="49" fontId="10" fillId="3" borderId="0" xfId="0" applyNumberFormat="1" applyFont="1" applyFill="1" applyAlignment="1">
      <alignment vertical="top"/>
    </xf>
    <xf numFmtId="49" fontId="12" fillId="0" borderId="4" xfId="0" applyNumberFormat="1" applyFont="1" applyBorder="1" applyAlignment="1">
      <alignment horizontal="left" vertical="top"/>
    </xf>
    <xf numFmtId="0" fontId="10" fillId="3" borderId="0" xfId="0" applyFont="1" applyFill="1" applyAlignment="1">
      <alignment horizontal="center" vertical="top"/>
    </xf>
    <xf numFmtId="0" fontId="9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4" fillId="3" borderId="4" xfId="0" applyNumberFormat="1" applyFont="1" applyFill="1" applyBorder="1" applyAlignment="1">
      <alignment vertical="top"/>
    </xf>
    <xf numFmtId="49" fontId="14" fillId="3" borderId="4" xfId="0" applyNumberFormat="1" applyFont="1" applyFill="1" applyBorder="1" applyAlignment="1">
      <alignment vertical="top" wrapText="1"/>
    </xf>
    <xf numFmtId="49" fontId="15" fillId="5" borderId="2" xfId="0" applyNumberFormat="1" applyFont="1" applyFill="1" applyBorder="1" applyAlignment="1">
      <alignment vertical="top"/>
    </xf>
    <xf numFmtId="49" fontId="16" fillId="5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top" wrapText="1"/>
    </xf>
    <xf numFmtId="49" fontId="11" fillId="3" borderId="0" xfId="0" applyNumberFormat="1" applyFont="1" applyFill="1" applyAlignment="1">
      <alignment horizontal="left" vertical="top"/>
    </xf>
    <xf numFmtId="49" fontId="10" fillId="3" borderId="0" xfId="0" applyNumberFormat="1" applyFont="1" applyFill="1" applyAlignment="1">
      <alignment horizontal="center" vertical="top"/>
    </xf>
    <xf numFmtId="49" fontId="12" fillId="3" borderId="0" xfId="0" applyNumberFormat="1" applyFont="1" applyFill="1" applyAlignment="1">
      <alignment horizontal="left" vertical="top"/>
    </xf>
    <xf numFmtId="49" fontId="12" fillId="5" borderId="2" xfId="0" applyNumberFormat="1" applyFont="1" applyFill="1" applyBorder="1" applyAlignment="1">
      <alignment horizontal="left" vertical="top"/>
    </xf>
    <xf numFmtId="49" fontId="12" fillId="5" borderId="0" xfId="0" applyNumberFormat="1" applyFont="1" applyFill="1" applyAlignment="1">
      <alignment horizontal="left" vertical="top"/>
    </xf>
    <xf numFmtId="49" fontId="10" fillId="3" borderId="0" xfId="0" applyNumberFormat="1" applyFont="1" applyFill="1" applyAlignment="1">
      <alignment vertical="center"/>
    </xf>
    <xf numFmtId="49" fontId="12" fillId="3" borderId="0" xfId="0" applyNumberFormat="1" applyFont="1" applyFill="1" applyAlignment="1">
      <alignment horizontal="left"/>
    </xf>
    <xf numFmtId="49" fontId="12" fillId="5" borderId="6" xfId="0" applyNumberFormat="1" applyFont="1" applyFill="1" applyBorder="1" applyAlignment="1">
      <alignment horizontal="left"/>
    </xf>
    <xf numFmtId="49" fontId="9" fillId="0" borderId="1" xfId="0" applyNumberFormat="1" applyFont="1" applyBorder="1"/>
    <xf numFmtId="0" fontId="12" fillId="0" borderId="0" xfId="0" applyFont="1"/>
    <xf numFmtId="0" fontId="0" fillId="0" borderId="0" xfId="0" applyFont="1"/>
    <xf numFmtId="0" fontId="9" fillId="0" borderId="0" xfId="0" applyFont="1" applyAlignment="1">
      <alignment wrapText="1"/>
    </xf>
    <xf numFmtId="0" fontId="9" fillId="5" borderId="0" xfId="0" applyFont="1" applyFill="1" applyAlignment="1">
      <alignment horizontal="right" wrapText="1"/>
    </xf>
    <xf numFmtId="0" fontId="9" fillId="5" borderId="10" xfId="0" applyFont="1" applyFill="1" applyBorder="1" applyAlignment="1">
      <alignment horizontal="right" wrapText="1"/>
    </xf>
    <xf numFmtId="0" fontId="9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49" fontId="9" fillId="0" borderId="0" xfId="0" applyNumberFormat="1" applyFont="1" applyAlignment="1">
      <alignment horizontal="left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49" fontId="9" fillId="2" borderId="0" xfId="0" applyNumberFormat="1" applyFont="1" applyFill="1" applyAlignment="1">
      <alignment horizontal="left"/>
    </xf>
    <xf numFmtId="0" fontId="0" fillId="2" borderId="8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6" xfId="0" quotePrefix="1" applyFont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9" fontId="17" fillId="5" borderId="5" xfId="0" applyNumberFormat="1" applyFont="1" applyFill="1" applyBorder="1" applyAlignment="1">
      <alignment horizontal="left"/>
    </xf>
    <xf numFmtId="0" fontId="0" fillId="5" borderId="11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962743</xdr:colOff>
      <xdr:row>0</xdr:row>
      <xdr:rowOff>0</xdr:rowOff>
    </xdr:from>
    <xdr:to>
      <xdr:col>0</xdr:col>
      <xdr:colOff>3027763</xdr:colOff>
      <xdr:row>3</xdr:row>
      <xdr:rowOff>60735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E9A9949F-25FC-C25A-51D3-C78000F95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43" y="0"/>
          <a:ext cx="2074545" cy="9677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0</xdr:rowOff>
    </xdr:from>
    <xdr:to>
      <xdr:col>5</xdr:col>
      <xdr:colOff>95333</xdr:colOff>
      <xdr:row>3</xdr:row>
      <xdr:rowOff>20955</xdr:rowOff>
    </xdr:to>
    <xdr:pic>
      <xdr:nvPicPr>
        <xdr:cNvPr id="4" name="Afbeelding 3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3730FE49-DB3C-0F88-9ED1-16A9924F9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0"/>
          <a:ext cx="1806023" cy="8439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1462289</xdr:colOff>
      <xdr:row>0</xdr:row>
      <xdr:rowOff>0</xdr:rowOff>
    </xdr:from>
    <xdr:to>
      <xdr:col>5</xdr:col>
      <xdr:colOff>550975</xdr:colOff>
      <xdr:row>2</xdr:row>
      <xdr:rowOff>212582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DD8E714F-B029-08A5-C2A0-01DBFD901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768" y="0"/>
          <a:ext cx="2074545" cy="96964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410372</xdr:colOff>
      <xdr:row>0</xdr:row>
      <xdr:rowOff>0</xdr:rowOff>
    </xdr:from>
    <xdr:to>
      <xdr:col>5</xdr:col>
      <xdr:colOff>167812</xdr:colOff>
      <xdr:row>2</xdr:row>
      <xdr:rowOff>205869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8947CC65-19B1-82B7-3ED6-99C6BF5B6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402" y="0"/>
          <a:ext cx="1736308" cy="80676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170089</xdr:rowOff>
    </xdr:from>
    <xdr:to>
      <xdr:col>5</xdr:col>
      <xdr:colOff>288608</xdr:colOff>
      <xdr:row>4</xdr:row>
      <xdr:rowOff>132397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3D2CB4B3-D5FB-4BBF-4647-518F26EDA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759" y="170089"/>
          <a:ext cx="2074545" cy="96583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334210</xdr:colOff>
      <xdr:row>0</xdr:row>
      <xdr:rowOff>0</xdr:rowOff>
    </xdr:from>
    <xdr:to>
      <xdr:col>5</xdr:col>
      <xdr:colOff>55412</xdr:colOff>
      <xdr:row>2</xdr:row>
      <xdr:rowOff>17374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9B70D994-F2AA-23FB-9C44-2E2855ED3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7894" y="0"/>
          <a:ext cx="1734085" cy="81038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133684</xdr:colOff>
      <xdr:row>0</xdr:row>
      <xdr:rowOff>0</xdr:rowOff>
    </xdr:from>
    <xdr:to>
      <xdr:col>6</xdr:col>
      <xdr:colOff>303229</xdr:colOff>
      <xdr:row>2</xdr:row>
      <xdr:rowOff>206676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7FC86E4D-8180-1AA1-8922-3A3FD8B31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5395" y="0"/>
          <a:ext cx="2074545" cy="96964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0</xdr:rowOff>
    </xdr:from>
    <xdr:to>
      <xdr:col>5</xdr:col>
      <xdr:colOff>287655</xdr:colOff>
      <xdr:row>3</xdr:row>
      <xdr:rowOff>15240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EFCA55DF-1A13-501F-7323-50864970B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0"/>
          <a:ext cx="2068830" cy="96393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517028</xdr:colOff>
      <xdr:row>0</xdr:row>
      <xdr:rowOff>44562</xdr:rowOff>
    </xdr:from>
    <xdr:ext cx="1742573" cy="774423"/>
    <xdr:pic>
      <xdr:nvPicPr>
        <xdr:cNvPr id="3" name="Afbeelding 2">
          <a:extLst>
            <a:ext uri="{FF2B5EF4-FFF2-40B4-BE49-F238E27FC236}">
              <a16:creationId xmlns:a16="http://schemas.microsoft.com/office/drawing/2014/main" id="{C9D5F4CA-4F57-4F18-B0FE-C3C8A0E3E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3628" y="44562"/>
          <a:ext cx="1742573" cy="774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613254</xdr:colOff>
      <xdr:row>0</xdr:row>
      <xdr:rowOff>0</xdr:rowOff>
    </xdr:from>
    <xdr:to>
      <xdr:col>5</xdr:col>
      <xdr:colOff>665080</xdr:colOff>
      <xdr:row>3</xdr:row>
      <xdr:rowOff>19050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0F4ACC45-FA06-6FC6-8A99-088B512A3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2432" y="0"/>
          <a:ext cx="2074545" cy="963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357188</xdr:colOff>
      <xdr:row>0</xdr:row>
      <xdr:rowOff>0</xdr:rowOff>
    </xdr:from>
    <xdr:to>
      <xdr:col>5</xdr:col>
      <xdr:colOff>437436</xdr:colOff>
      <xdr:row>3</xdr:row>
      <xdr:rowOff>117515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E3FD7308-AD9C-EA86-8097-AEF15E4E1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5430" y="0"/>
          <a:ext cx="2074545" cy="9658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412277</xdr:colOff>
      <xdr:row>0</xdr:row>
      <xdr:rowOff>0</xdr:rowOff>
    </xdr:from>
    <xdr:to>
      <xdr:col>5</xdr:col>
      <xdr:colOff>496523</xdr:colOff>
      <xdr:row>3</xdr:row>
      <xdr:rowOff>135568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AE7D371-110F-2EF5-EB2F-645FAC9F6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6605" y="0"/>
          <a:ext cx="2074545" cy="9658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0</xdr:rowOff>
    </xdr:from>
    <xdr:to>
      <xdr:col>5</xdr:col>
      <xdr:colOff>363855</xdr:colOff>
      <xdr:row>3</xdr:row>
      <xdr:rowOff>133350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6FD62C50-12FA-8657-D35E-1E8A30E4D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0"/>
          <a:ext cx="2074545" cy="9639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322169</xdr:colOff>
      <xdr:row>0</xdr:row>
      <xdr:rowOff>0</xdr:rowOff>
    </xdr:from>
    <xdr:to>
      <xdr:col>5</xdr:col>
      <xdr:colOff>398145</xdr:colOff>
      <xdr:row>3</xdr:row>
      <xdr:rowOff>131781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8A2AB77C-6B70-2458-4104-F42EA80E1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610" y="0"/>
          <a:ext cx="2074545" cy="9677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0</xdr:rowOff>
    </xdr:from>
    <xdr:to>
      <xdr:col>5</xdr:col>
      <xdr:colOff>302895</xdr:colOff>
      <xdr:row>3</xdr:row>
      <xdr:rowOff>135255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F49CDAC9-763E-56F4-337F-0634EC4F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0"/>
          <a:ext cx="2074545" cy="9639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443631</xdr:colOff>
      <xdr:row>0</xdr:row>
      <xdr:rowOff>0</xdr:rowOff>
    </xdr:from>
    <xdr:to>
      <xdr:col>5</xdr:col>
      <xdr:colOff>516412</xdr:colOff>
      <xdr:row>2</xdr:row>
      <xdr:rowOff>248198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767D5A37-2757-4E94-2767-EAF80A5FD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795" y="0"/>
          <a:ext cx="2074545" cy="9658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234739</xdr:colOff>
      <xdr:row>0</xdr:row>
      <xdr:rowOff>0</xdr:rowOff>
    </xdr:from>
    <xdr:to>
      <xdr:col>5</xdr:col>
      <xdr:colOff>116418</xdr:colOff>
      <xdr:row>3</xdr:row>
      <xdr:rowOff>60854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5CFC155F-E370-E6F0-CBDB-C0CB093ED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656" y="0"/>
          <a:ext cx="1892512" cy="88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241C0-A6C8-4864-ADC8-5C50F84E3E14}">
  <dimension ref="A1:U20"/>
  <sheetViews>
    <sheetView showGridLines="0" zoomScale="93" workbookViewId="0">
      <selection activeCell="C32" sqref="C32"/>
    </sheetView>
  </sheetViews>
  <sheetFormatPr defaultRowHeight="14.4" x14ac:dyDescent="0.3"/>
  <cols>
    <col min="1" max="1" width="70.5546875" style="65" customWidth="1"/>
    <col min="2" max="15" width="13.5546875" style="65" customWidth="1"/>
    <col min="16" max="16384" width="8.88671875" style="65"/>
  </cols>
  <sheetData>
    <row r="1" spans="1:21" ht="18" x14ac:dyDescent="0.35">
      <c r="A1" s="64" t="s">
        <v>0</v>
      </c>
    </row>
    <row r="3" spans="1:21" s="66" customFormat="1" ht="39" customHeight="1" thickBot="1" x14ac:dyDescent="0.35">
      <c r="B3" s="67" t="s">
        <v>1</v>
      </c>
      <c r="C3" s="68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69" t="s">
        <v>9</v>
      </c>
      <c r="K3" s="69" t="s">
        <v>10</v>
      </c>
      <c r="L3" s="69" t="s">
        <v>11</v>
      </c>
      <c r="M3" s="69" t="s">
        <v>12</v>
      </c>
      <c r="N3" s="70" t="s">
        <v>13</v>
      </c>
    </row>
    <row r="4" spans="1:21" x14ac:dyDescent="0.3">
      <c r="A4" s="71" t="s">
        <v>14</v>
      </c>
      <c r="B4" s="72">
        <f>COUNTIF('1. Lich.'!N5:N11,0)</f>
        <v>7</v>
      </c>
      <c r="C4" s="73">
        <v>7</v>
      </c>
      <c r="D4" s="74">
        <f>COUNTIF('1. Lich.'!C5:C11,"x")</f>
        <v>0</v>
      </c>
      <c r="E4" s="74">
        <f>COUNTIF('1. Lich.'!D5:D11,"x")</f>
        <v>0</v>
      </c>
      <c r="F4" s="74">
        <f>COUNTIF('1. Lich.'!E5:E11,"x")</f>
        <v>0</v>
      </c>
      <c r="G4" s="74">
        <f>COUNTIF('1. Lich.'!F5:F11,"x")</f>
        <v>0</v>
      </c>
      <c r="H4" s="74">
        <f>COUNTIF('1. Lich.'!G5:G11,"x")</f>
        <v>0</v>
      </c>
      <c r="I4" s="74">
        <f>COUNTIF('1. Lich.'!H5:H11,"x")</f>
        <v>0</v>
      </c>
      <c r="J4" s="74">
        <f>COUNTIF('1. Lich.'!I5:I11,"x")</f>
        <v>0</v>
      </c>
      <c r="K4" s="74">
        <f>COUNTIF('1. Lich.'!J5:J11,"x")</f>
        <v>0</v>
      </c>
      <c r="L4" s="74">
        <f>COUNTIF('1. Lich.'!K5:K11,"x")</f>
        <v>0</v>
      </c>
      <c r="M4" s="74">
        <f>COUNTIF('1. Lich.'!L5:L11,"x")</f>
        <v>0</v>
      </c>
      <c r="N4" s="74">
        <f>COUNTIF('1. Lich.'!M5:M11,"x")</f>
        <v>0</v>
      </c>
      <c r="O4" s="75"/>
      <c r="P4" s="75"/>
      <c r="Q4" s="75"/>
      <c r="R4" s="75"/>
      <c r="S4" s="75"/>
      <c r="T4" s="75"/>
      <c r="U4" s="75"/>
    </row>
    <row r="5" spans="1:21" x14ac:dyDescent="0.3">
      <c r="A5" s="76" t="s">
        <v>15</v>
      </c>
      <c r="B5" s="77">
        <f>COUNTIF('2. Nederlands'!N5:N17,0)</f>
        <v>13</v>
      </c>
      <c r="C5" s="78">
        <v>13</v>
      </c>
      <c r="D5" s="79">
        <f>COUNTIF('2. Nederlands'!C5:C17,"x")</f>
        <v>0</v>
      </c>
      <c r="E5" s="79">
        <f>COUNTIF('2. Nederlands'!D5:D17,"x")</f>
        <v>0</v>
      </c>
      <c r="F5" s="79">
        <f>COUNTIF('2. Nederlands'!E5:E17,"x")</f>
        <v>0</v>
      </c>
      <c r="G5" s="79">
        <f>COUNTIF('2. Nederlands'!F5:F17,"x")</f>
        <v>0</v>
      </c>
      <c r="H5" s="79">
        <f>COUNTIF('2. Nederlands'!G5:G17,"x")</f>
        <v>0</v>
      </c>
      <c r="I5" s="79">
        <f>COUNTIF('2. Nederlands'!H5:H17,"x")</f>
        <v>0</v>
      </c>
      <c r="J5" s="79">
        <f>COUNTIF('2. Nederlands'!I5:I17,"x")</f>
        <v>0</v>
      </c>
      <c r="K5" s="79">
        <f>COUNTIF('2. Nederlands'!J5:J17,"x")</f>
        <v>0</v>
      </c>
      <c r="L5" s="79">
        <f>COUNTIF('2. Nederlands'!K5:K17,"x")</f>
        <v>0</v>
      </c>
      <c r="M5" s="79">
        <f>COUNTIF('2. Nederlands'!L5:L17,"x")</f>
        <v>0</v>
      </c>
      <c r="N5" s="79">
        <f>COUNTIF('2. Nederlands'!M5:M17,"x")</f>
        <v>0</v>
      </c>
    </row>
    <row r="6" spans="1:21" x14ac:dyDescent="0.3">
      <c r="A6" s="71" t="s">
        <v>16</v>
      </c>
      <c r="B6" s="80">
        <f>COUNTIF('3. Andere talen '!N5:N13,0)</f>
        <v>9</v>
      </c>
      <c r="C6" s="81">
        <v>9</v>
      </c>
      <c r="D6" s="74">
        <f>COUNTIF('4. Digitaal'!C5:C13,"x")</f>
        <v>0</v>
      </c>
      <c r="E6" s="74">
        <f>COUNTIF('4. Digitaal'!D5:D13,"x")</f>
        <v>0</v>
      </c>
      <c r="F6" s="74">
        <f>COUNTIF('4. Digitaal'!E5:E13,"x")</f>
        <v>0</v>
      </c>
      <c r="G6" s="74">
        <f>COUNTIF('4. Digitaal'!F5:F13,"x")</f>
        <v>0</v>
      </c>
      <c r="H6" s="74">
        <f>COUNTIF('4. Digitaal'!G5:G13,"x")</f>
        <v>0</v>
      </c>
      <c r="I6" s="74">
        <f>COUNTIF('4. Digitaal'!H5:H13,"x")</f>
        <v>0</v>
      </c>
      <c r="J6" s="74">
        <f>COUNTIF('4. Digitaal'!I5:I13,"x")</f>
        <v>0</v>
      </c>
      <c r="K6" s="74">
        <f>COUNTIF('4. Digitaal'!J5:J13,"x")</f>
        <v>0</v>
      </c>
      <c r="L6" s="74">
        <f>COUNTIF('4. Digitaal'!K5:K13,"x")</f>
        <v>0</v>
      </c>
      <c r="M6" s="74">
        <f>COUNTIF('4. Digitaal'!L5:L13,"x")</f>
        <v>0</v>
      </c>
      <c r="N6" s="74">
        <f>COUNTIF('4. Digitaal'!M5:M13,"x")</f>
        <v>0</v>
      </c>
    </row>
    <row r="7" spans="1:21" x14ac:dyDescent="0.3">
      <c r="A7" s="76" t="s">
        <v>17</v>
      </c>
      <c r="B7" s="77">
        <f>COUNTIF('4. Digitaal'!N5:N9,0)</f>
        <v>5</v>
      </c>
      <c r="C7" s="82">
        <v>5</v>
      </c>
      <c r="D7" s="79">
        <f>COUNTIF('4. Digitaal'!C5:C9,"x")</f>
        <v>0</v>
      </c>
      <c r="E7" s="79">
        <f>COUNTIF('4. Digitaal'!D5:D9,"x")</f>
        <v>0</v>
      </c>
      <c r="F7" s="79">
        <f>COUNTIF('4. Digitaal'!E5:E9,"x")</f>
        <v>0</v>
      </c>
      <c r="G7" s="79">
        <f>COUNTIF('4. Digitaal'!F5:F9,"x")</f>
        <v>0</v>
      </c>
      <c r="H7" s="79">
        <f>COUNTIF('4. Digitaal'!G5:G9,"x")</f>
        <v>0</v>
      </c>
      <c r="I7" s="79">
        <f>COUNTIF('4. Digitaal'!H5:H9,"x")</f>
        <v>0</v>
      </c>
      <c r="J7" s="79">
        <f>COUNTIF('4. Digitaal'!I5:I9,"x")</f>
        <v>0</v>
      </c>
      <c r="K7" s="79">
        <f>COUNTIF('4. Digitaal'!J5:J9,"x")</f>
        <v>0</v>
      </c>
      <c r="L7" s="79">
        <f>COUNTIF('4. Digitaal'!K5:K9,"x")</f>
        <v>0</v>
      </c>
      <c r="M7" s="79">
        <f>COUNTIF('4. Digitaal'!L5:L9,"x")</f>
        <v>0</v>
      </c>
      <c r="N7" s="79">
        <f>COUNTIF('4. Digitaal'!M5:M9,"x")</f>
        <v>0</v>
      </c>
    </row>
    <row r="8" spans="1:21" x14ac:dyDescent="0.3">
      <c r="A8" s="71" t="s">
        <v>18</v>
      </c>
      <c r="B8" s="83">
        <f>COUNTIF('5. Soc-rel. '!N5:N5,0)</f>
        <v>1</v>
      </c>
      <c r="C8" s="81">
        <v>1</v>
      </c>
      <c r="D8" s="74">
        <f>COUNTIF('5. Soc-rel. '!C5:C5,"x")</f>
        <v>0</v>
      </c>
      <c r="E8" s="74">
        <f>COUNTIF('5. Soc-rel. '!D5:D5,"x")</f>
        <v>0</v>
      </c>
      <c r="F8" s="74">
        <f>COUNTIF('5. Soc-rel. '!E5:E5,"x")</f>
        <v>0</v>
      </c>
      <c r="G8" s="74">
        <f>COUNTIF('5. Soc-rel. '!F5:F5,"x")</f>
        <v>0</v>
      </c>
      <c r="H8" s="74">
        <f>COUNTIF('5. Soc-rel. '!G5:G5,"x")</f>
        <v>0</v>
      </c>
      <c r="I8" s="74">
        <f>COUNTIF('5. Soc-rel. '!H5:H5,"x")</f>
        <v>0</v>
      </c>
      <c r="J8" s="74">
        <f>COUNTIF('5. Soc-rel. '!I5:I5,"x")</f>
        <v>0</v>
      </c>
      <c r="K8" s="74">
        <f>COUNTIF('5. Soc-rel. '!J5:J5,"x")</f>
        <v>0</v>
      </c>
      <c r="L8" s="74">
        <f>COUNTIF('5. Soc-rel. '!K5:K5,"x")</f>
        <v>0</v>
      </c>
      <c r="M8" s="74">
        <f>COUNTIF('5. Soc-rel. '!L5:L5,"x")</f>
        <v>0</v>
      </c>
      <c r="N8" s="74">
        <f>COUNTIF('5. Soc-rel. '!M5:M5,"x")</f>
        <v>0</v>
      </c>
    </row>
    <row r="9" spans="1:21" x14ac:dyDescent="0.3">
      <c r="A9" s="76" t="s">
        <v>19</v>
      </c>
      <c r="B9" s="77">
        <f>COUNTIF('6. STEM'!N5:N18,0)</f>
        <v>14</v>
      </c>
      <c r="C9" s="82">
        <v>14</v>
      </c>
      <c r="D9" s="79">
        <f>COUNTIF('6. STEM'!C5:C18,"x")</f>
        <v>0</v>
      </c>
      <c r="E9" s="79">
        <f>COUNTIF('6. STEM'!D5:D18,"x")</f>
        <v>0</v>
      </c>
      <c r="F9" s="79">
        <f>COUNTIF('6. STEM'!E5:E18,"x")</f>
        <v>0</v>
      </c>
      <c r="G9" s="79">
        <f>COUNTIF('6. STEM'!F5:F18,"x")</f>
        <v>0</v>
      </c>
      <c r="H9" s="79">
        <f>COUNTIF('6. STEM'!G5:G18,"x")</f>
        <v>0</v>
      </c>
      <c r="I9" s="79">
        <f>COUNTIF('6. STEM'!H5:H18,"x")</f>
        <v>0</v>
      </c>
      <c r="J9" s="79">
        <f>COUNTIF('6. STEM'!I5:I18,"x")</f>
        <v>0</v>
      </c>
      <c r="K9" s="79">
        <f>COUNTIF('6. STEM'!J5:J18,"x")</f>
        <v>0</v>
      </c>
      <c r="L9" s="79">
        <f>COUNTIF('6. STEM'!K5:K18,"x")</f>
        <v>0</v>
      </c>
      <c r="M9" s="79">
        <f>COUNTIF('6. STEM'!L5:L18,"x")</f>
        <v>0</v>
      </c>
      <c r="N9" s="79">
        <f>COUNTIF('6. STEM'!M5:M18,"x")</f>
        <v>0</v>
      </c>
    </row>
    <row r="10" spans="1:21" x14ac:dyDescent="0.3">
      <c r="A10" s="71" t="s">
        <v>20</v>
      </c>
      <c r="B10" s="83">
        <f>COUNTIF('7. Burgerschap'!N5:N8,0)</f>
        <v>4</v>
      </c>
      <c r="C10" s="84">
        <v>4</v>
      </c>
      <c r="D10" s="74">
        <f>COUNTIF('7. Burgerschap'!C5:C8,"x")</f>
        <v>0</v>
      </c>
      <c r="E10" s="74">
        <f>COUNTIF('7. Burgerschap'!D5:D8,"x")</f>
        <v>0</v>
      </c>
      <c r="F10" s="74">
        <f>COUNTIF('7. Burgerschap'!E5:E8,"x")</f>
        <v>0</v>
      </c>
      <c r="G10" s="74">
        <f>COUNTIF('7. Burgerschap'!F5:F8,"x")</f>
        <v>0</v>
      </c>
      <c r="H10" s="74">
        <f>COUNTIF('7. Burgerschap'!G5:G8,"x")</f>
        <v>0</v>
      </c>
      <c r="I10" s="74">
        <f>COUNTIF('7. Burgerschap'!H5:H8,"x")</f>
        <v>0</v>
      </c>
      <c r="J10" s="74">
        <f>COUNTIF('7. Burgerschap'!I5:I8,"x")</f>
        <v>0</v>
      </c>
      <c r="K10" s="74">
        <f>COUNTIF('7. Burgerschap'!J5:J8,"x")</f>
        <v>0</v>
      </c>
      <c r="L10" s="74">
        <f>COUNTIF('7. Burgerschap'!K5:K8,"x")</f>
        <v>0</v>
      </c>
      <c r="M10" s="74">
        <f>COUNTIF('7. Burgerschap'!L5:L8,"x")</f>
        <v>0</v>
      </c>
      <c r="N10" s="74">
        <f>COUNTIF('7. Burgerschap'!M5:M8,"x")</f>
        <v>0</v>
      </c>
    </row>
    <row r="11" spans="1:21" x14ac:dyDescent="0.3">
      <c r="A11" s="76" t="s">
        <v>21</v>
      </c>
      <c r="B11" s="77">
        <f>COUNTIF('8. Historisch '!N5:N8,0)</f>
        <v>4</v>
      </c>
      <c r="C11" s="82">
        <v>4</v>
      </c>
      <c r="D11" s="79">
        <f>COUNTIF('8. Historisch '!C5:C8,"x")</f>
        <v>0</v>
      </c>
      <c r="E11" s="79">
        <f>COUNTIF('8. Historisch '!D5:D8,"x")</f>
        <v>0</v>
      </c>
      <c r="F11" s="79">
        <f>COUNTIF('8. Historisch '!E5:E8,"x")</f>
        <v>0</v>
      </c>
      <c r="G11" s="79">
        <f>COUNTIF('8. Historisch '!F5:F8,"x")</f>
        <v>0</v>
      </c>
      <c r="H11" s="79">
        <f>COUNTIF('8. Historisch '!G5:G8,"x")</f>
        <v>0</v>
      </c>
      <c r="I11" s="79">
        <f>COUNTIF('8. Historisch '!H5:H8,"x")</f>
        <v>0</v>
      </c>
      <c r="J11" s="79">
        <f>COUNTIF('8. Historisch '!I5:I8,"x")</f>
        <v>0</v>
      </c>
      <c r="K11" s="79">
        <f>COUNTIF('8. Historisch '!J5:J8,"x")</f>
        <v>0</v>
      </c>
      <c r="L11" s="79">
        <f>COUNTIF('8. Historisch '!K5:K8,"x")</f>
        <v>0</v>
      </c>
      <c r="M11" s="79">
        <f>COUNTIF('8. Historisch '!L5:L8,"x")</f>
        <v>0</v>
      </c>
      <c r="N11" s="79">
        <f>COUNTIF('8. Historisch '!M5:M8,"x")</f>
        <v>0</v>
      </c>
    </row>
    <row r="12" spans="1:21" x14ac:dyDescent="0.3">
      <c r="A12" s="71" t="s">
        <v>22</v>
      </c>
      <c r="B12" s="83">
        <f>COUNTIF('9. Ruimtelijk bewustzijn'!N5:N9,0)</f>
        <v>5</v>
      </c>
      <c r="C12" s="81">
        <v>5</v>
      </c>
      <c r="D12" s="74">
        <f>COUNTIF('9. Ruimtelijk bewustzijn'!C5:C9,"x")</f>
        <v>0</v>
      </c>
      <c r="E12" s="74">
        <f>COUNTIF('9. Ruimtelijk bewustzijn'!D5:D9,"x")</f>
        <v>0</v>
      </c>
      <c r="F12" s="74">
        <f>COUNTIF('9. Ruimtelijk bewustzijn'!E5:E9,"x")</f>
        <v>0</v>
      </c>
      <c r="G12" s="74">
        <f>COUNTIF('9. Ruimtelijk bewustzijn'!F5:F9,"x")</f>
        <v>0</v>
      </c>
      <c r="H12" s="74">
        <f>COUNTIF('9. Ruimtelijk bewustzijn'!G5:G9,"x")</f>
        <v>0</v>
      </c>
      <c r="I12" s="74">
        <f>COUNTIF('9. Ruimtelijk bewustzijn'!H5:H9,"x")</f>
        <v>0</v>
      </c>
      <c r="J12" s="74">
        <f>COUNTIF('9. Ruimtelijk bewustzijn'!I5:I9,"x")</f>
        <v>0</v>
      </c>
      <c r="K12" s="74">
        <f>COUNTIF('9. Ruimtelijk bewustzijn'!J5:J9,"x")</f>
        <v>0</v>
      </c>
      <c r="L12" s="74">
        <f>COUNTIF('9. Ruimtelijk bewustzijn'!K5:K9,"x")</f>
        <v>0</v>
      </c>
      <c r="M12" s="74">
        <f>COUNTIF('9. Ruimtelijk bewustzijn'!L5:L9,"x")</f>
        <v>0</v>
      </c>
      <c r="N12" s="74">
        <f>COUNTIF('9. Ruimtelijk bewustzijn'!M5:M9,"x")</f>
        <v>0</v>
      </c>
    </row>
    <row r="13" spans="1:21" x14ac:dyDescent="0.3">
      <c r="A13" s="76" t="s">
        <v>23</v>
      </c>
      <c r="B13" s="85"/>
      <c r="C13" s="86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</row>
    <row r="14" spans="1:21" x14ac:dyDescent="0.3">
      <c r="A14" s="71" t="s">
        <v>24</v>
      </c>
      <c r="B14" s="85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21" x14ac:dyDescent="0.3">
      <c r="A15" s="76" t="s">
        <v>25</v>
      </c>
      <c r="B15" s="85"/>
      <c r="C15" s="86"/>
      <c r="D15" s="87"/>
      <c r="E15" s="88"/>
      <c r="F15" s="88"/>
      <c r="G15" s="88"/>
      <c r="H15" s="88"/>
      <c r="I15" s="88"/>
      <c r="J15" s="88"/>
      <c r="K15" s="88"/>
      <c r="L15" s="88"/>
      <c r="M15" s="88"/>
      <c r="N15" s="88"/>
    </row>
    <row r="16" spans="1:21" x14ac:dyDescent="0.3">
      <c r="A16" s="71" t="s">
        <v>26</v>
      </c>
      <c r="B16" s="83">
        <f>COUNTIF('13. leercompetenties'!N5:N8,0)</f>
        <v>4</v>
      </c>
      <c r="C16" s="81">
        <v>4</v>
      </c>
      <c r="D16" s="74">
        <f>COUNTIF('13. leercompetenties'!C5:C8,"x")</f>
        <v>0</v>
      </c>
      <c r="E16" s="74">
        <f>COUNTIF('13. leercompetenties'!D5:D8,"x")</f>
        <v>0</v>
      </c>
      <c r="F16" s="74">
        <f>COUNTIF('13. leercompetenties'!E5:E8,"x")</f>
        <v>0</v>
      </c>
      <c r="G16" s="74">
        <f>COUNTIF('13. leercompetenties'!F5:F8,"x")</f>
        <v>0</v>
      </c>
      <c r="H16" s="74">
        <f>COUNTIF('13. leercompetenties'!G5:G8,"x")</f>
        <v>0</v>
      </c>
      <c r="I16" s="74">
        <f>COUNTIF('13. leercompetenties'!H5:H8,"x")</f>
        <v>0</v>
      </c>
      <c r="J16" s="74">
        <f>COUNTIF('13. leercompetenties'!I5:I8,"x")</f>
        <v>0</v>
      </c>
      <c r="K16" s="74">
        <f>COUNTIF('13. leercompetenties'!J5:J8,"x")</f>
        <v>0</v>
      </c>
      <c r="L16" s="74">
        <f>COUNTIF('13. leercompetenties'!K5:K8,"x")</f>
        <v>0</v>
      </c>
      <c r="M16" s="74">
        <f>COUNTIF('13. leercompetenties'!L5:L8,"x")</f>
        <v>0</v>
      </c>
      <c r="N16" s="74">
        <f>COUNTIF('13. leercompetenties'!M5:M8,"x")</f>
        <v>0</v>
      </c>
    </row>
    <row r="17" spans="1:14" x14ac:dyDescent="0.3">
      <c r="A17" s="76" t="s">
        <v>27</v>
      </c>
      <c r="B17" s="85"/>
      <c r="C17" s="86"/>
      <c r="D17" s="87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pans="1:14" x14ac:dyDescent="0.3">
      <c r="A18" s="71" t="s">
        <v>28</v>
      </c>
      <c r="B18" s="83">
        <f>COUNTIF('15. initiatief'!N5:N6,0)</f>
        <v>2</v>
      </c>
      <c r="C18" s="81">
        <v>2</v>
      </c>
      <c r="D18" s="74">
        <f>COUNTIF('15. initiatief'!C5:C6,"x")</f>
        <v>0</v>
      </c>
      <c r="E18" s="74">
        <f>COUNTIF('15. initiatief'!D5:D6,"x")</f>
        <v>0</v>
      </c>
      <c r="F18" s="74">
        <f>COUNTIF('15. initiatief'!E5:E6,"x")</f>
        <v>0</v>
      </c>
      <c r="G18" s="74">
        <f>COUNTIF('15. initiatief'!F5:F6,"x")</f>
        <v>0</v>
      </c>
      <c r="H18" s="74">
        <f>COUNTIF('15. initiatief'!G5:G6,"x")</f>
        <v>0</v>
      </c>
      <c r="I18" s="74">
        <f>COUNTIF('15. initiatief'!H5:H6,"x")</f>
        <v>0</v>
      </c>
      <c r="J18" s="74">
        <f>COUNTIF('15. initiatief'!I5:I6,"x")</f>
        <v>0</v>
      </c>
      <c r="K18" s="74">
        <f>COUNTIF('15. initiatief'!J5:J6,"x")</f>
        <v>0</v>
      </c>
      <c r="L18" s="74">
        <f>COUNTIF('15. initiatief'!K5:K6,"x")</f>
        <v>0</v>
      </c>
      <c r="M18" s="74">
        <f>COUNTIF('15. initiatief'!L5:L6,"x")</f>
        <v>0</v>
      </c>
      <c r="N18" s="74">
        <f>COUNTIF('15. initiatief'!M5:M6,"x")</f>
        <v>0</v>
      </c>
    </row>
    <row r="19" spans="1:14" ht="15" thickBot="1" x14ac:dyDescent="0.35">
      <c r="A19" s="76" t="s">
        <v>29</v>
      </c>
      <c r="B19" s="89">
        <f>COUNTIF('16. cultureel '!N5:N8,0)</f>
        <v>4</v>
      </c>
      <c r="C19" s="90">
        <v>4</v>
      </c>
      <c r="D19" s="91">
        <f>COUNTIF('16. cultureel '!C5:C8,"x")</f>
        <v>0</v>
      </c>
      <c r="E19" s="91">
        <f>COUNTIF('16. cultureel '!D5:D8,"x")</f>
        <v>0</v>
      </c>
      <c r="F19" s="91">
        <f>COUNTIF('16. cultureel '!E5:E8,"x")</f>
        <v>0</v>
      </c>
      <c r="G19" s="91">
        <f>COUNTIF('16. cultureel '!F5:F8,"x")</f>
        <v>0</v>
      </c>
      <c r="H19" s="91">
        <f>COUNTIF('16. cultureel '!G5:G8,"x")</f>
        <v>0</v>
      </c>
      <c r="I19" s="91">
        <f>COUNTIF('16. cultureel '!H5:H8,"x")</f>
        <v>0</v>
      </c>
      <c r="J19" s="91">
        <f>COUNTIF('16. cultureel '!I5:I8,"x")</f>
        <v>0</v>
      </c>
      <c r="K19" s="91">
        <f>COUNTIF('16. cultureel '!J5:J8,"x")</f>
        <v>0</v>
      </c>
      <c r="L19" s="91">
        <f>COUNTIF('16. cultureel '!K5:K8,"x")</f>
        <v>0</v>
      </c>
      <c r="M19" s="91">
        <f>COUNTIF('16. cultureel '!L5:L8,"x")</f>
        <v>0</v>
      </c>
      <c r="N19" s="91">
        <f>COUNTIF('16. cultureel '!M5:M8,"x")</f>
        <v>0</v>
      </c>
    </row>
    <row r="20" spans="1:14" x14ac:dyDescent="0.3">
      <c r="A20" s="92" t="s">
        <v>30</v>
      </c>
      <c r="B20" s="93"/>
      <c r="C20" s="93"/>
      <c r="D20" s="94">
        <f>SUM(D4:D19)</f>
        <v>0</v>
      </c>
      <c r="E20" s="94">
        <f t="shared" ref="E20:N20" si="0">SUM(E4:E19)</f>
        <v>0</v>
      </c>
      <c r="F20" s="94">
        <f t="shared" si="0"/>
        <v>0</v>
      </c>
      <c r="G20" s="94">
        <f t="shared" si="0"/>
        <v>0</v>
      </c>
      <c r="H20" s="94">
        <f t="shared" si="0"/>
        <v>0</v>
      </c>
      <c r="I20" s="94">
        <f t="shared" si="0"/>
        <v>0</v>
      </c>
      <c r="J20" s="94">
        <f t="shared" si="0"/>
        <v>0</v>
      </c>
      <c r="K20" s="94">
        <f t="shared" si="0"/>
        <v>0</v>
      </c>
      <c r="L20" s="94">
        <f t="shared" si="0"/>
        <v>0</v>
      </c>
      <c r="M20" s="94">
        <f t="shared" si="0"/>
        <v>0</v>
      </c>
      <c r="N20" s="94">
        <f t="shared" si="0"/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9AA1B-36AC-485A-84D3-935876D5680A}">
  <dimension ref="A1:O9"/>
  <sheetViews>
    <sheetView zoomScaleNormal="100" workbookViewId="0">
      <pane ySplit="4" topLeftCell="A8" activePane="bottomLeft" state="frozen"/>
      <selection activeCell="C33" sqref="C33"/>
      <selection pane="bottomLeft" activeCell="B8" sqref="B8"/>
    </sheetView>
  </sheetViews>
  <sheetFormatPr defaultColWidth="8.6640625" defaultRowHeight="13.8" x14ac:dyDescent="0.3"/>
  <cols>
    <col min="1" max="1" width="8.6640625" style="30"/>
    <col min="2" max="2" width="76.44140625" style="34" customWidth="1"/>
    <col min="3" max="14" width="14.5546875" style="33" customWidth="1"/>
    <col min="15" max="16384" width="8.6640625" style="30"/>
  </cols>
  <sheetData>
    <row r="1" spans="1:15" s="18" customFormat="1" ht="27.9" customHeight="1" x14ac:dyDescent="0.3">
      <c r="B1" s="19" t="s">
        <v>155</v>
      </c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18" customFormat="1" ht="20.100000000000001" customHeight="1" x14ac:dyDescent="0.3"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5" s="18" customFormat="1" ht="17.399999999999999" customHeight="1" x14ac:dyDescent="0.3">
      <c r="A3" s="23" t="s">
        <v>22</v>
      </c>
      <c r="B3" s="2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ht="27.6" x14ac:dyDescent="0.3">
      <c r="A4" s="24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7" t="str">
        <f>'ALGEMEEN '!N3</f>
        <v>(in te vullen)</v>
      </c>
      <c r="N4" s="28" t="s">
        <v>35</v>
      </c>
      <c r="O4" s="29"/>
    </row>
    <row r="5" spans="1:15" ht="27.6" x14ac:dyDescent="0.3">
      <c r="A5" s="30" t="s">
        <v>156</v>
      </c>
      <c r="B5" s="31" t="s">
        <v>157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>COUNTIF(C5:M5,"x")</f>
        <v>0</v>
      </c>
    </row>
    <row r="6" spans="1:15" ht="19.5" customHeight="1" x14ac:dyDescent="0.3">
      <c r="A6" s="30" t="s">
        <v>158</v>
      </c>
      <c r="B6" s="31" t="s">
        <v>159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 t="shared" ref="N6:N9" si="0">COUNTIF(C6:M6,"x")</f>
        <v>0</v>
      </c>
    </row>
    <row r="7" spans="1:15" ht="14.4" customHeight="1" x14ac:dyDescent="0.3">
      <c r="A7" s="30" t="s">
        <v>160</v>
      </c>
      <c r="B7" s="31" t="s">
        <v>161</v>
      </c>
      <c r="C7" s="32" t="s">
        <v>38</v>
      </c>
      <c r="D7" s="32"/>
      <c r="E7" s="32"/>
      <c r="F7" s="32"/>
      <c r="G7" s="32"/>
      <c r="H7" s="32"/>
      <c r="I7" s="32"/>
      <c r="J7" s="32" t="s">
        <v>38</v>
      </c>
      <c r="K7" s="32"/>
      <c r="L7" s="32"/>
      <c r="M7" s="32"/>
      <c r="N7" s="33">
        <f t="shared" si="0"/>
        <v>0</v>
      </c>
    </row>
    <row r="8" spans="1:15" ht="28.5" customHeight="1" x14ac:dyDescent="0.3">
      <c r="A8" s="30" t="s">
        <v>162</v>
      </c>
      <c r="B8" s="31" t="s">
        <v>163</v>
      </c>
      <c r="C8" s="32" t="s">
        <v>38</v>
      </c>
      <c r="D8" s="32"/>
      <c r="E8" s="32"/>
      <c r="F8" s="32"/>
      <c r="G8" s="32"/>
      <c r="H8" s="32"/>
      <c r="I8" s="32"/>
      <c r="J8" s="32" t="s">
        <v>38</v>
      </c>
      <c r="K8" s="32"/>
      <c r="L8" s="32"/>
      <c r="M8" s="32"/>
      <c r="N8" s="33">
        <f t="shared" si="0"/>
        <v>0</v>
      </c>
    </row>
    <row r="9" spans="1:15" ht="27.6" customHeight="1" x14ac:dyDescent="0.3">
      <c r="A9" s="30" t="s">
        <v>164</v>
      </c>
      <c r="B9" s="31" t="s">
        <v>165</v>
      </c>
      <c r="C9" s="32" t="s">
        <v>38</v>
      </c>
      <c r="D9" s="32"/>
      <c r="E9" s="32"/>
      <c r="F9" s="32"/>
      <c r="G9" s="32"/>
      <c r="H9" s="32"/>
      <c r="I9" s="32"/>
      <c r="J9" s="32" t="s">
        <v>38</v>
      </c>
      <c r="K9" s="32"/>
      <c r="L9" s="32"/>
      <c r="M9" s="32"/>
      <c r="N9" s="33">
        <f t="shared" si="0"/>
        <v>0</v>
      </c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9" xr:uid="{6166C412-EF52-4B1C-A060-C4AA84E6574D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7EDE-78C2-4733-8D84-D3C0727A31EF}">
  <dimension ref="A1:U4"/>
  <sheetViews>
    <sheetView showGridLines="0" zoomScale="71" zoomScaleNormal="100" workbookViewId="0">
      <selection activeCell="D12" sqref="D12"/>
    </sheetView>
  </sheetViews>
  <sheetFormatPr defaultColWidth="8.6640625" defaultRowHeight="13.8" x14ac:dyDescent="0.3"/>
  <cols>
    <col min="1" max="1" width="8.6640625" style="44"/>
    <col min="2" max="2" width="50.5546875" style="44" customWidth="1"/>
    <col min="3" max="3" width="24.5546875" style="44" customWidth="1"/>
    <col min="4" max="10" width="9.33203125" style="44" customWidth="1"/>
    <col min="11" max="16384" width="8.6640625" style="44"/>
  </cols>
  <sheetData>
    <row r="1" spans="1:21" ht="41.4" customHeight="1" x14ac:dyDescent="0.3">
      <c r="A1" s="35"/>
      <c r="B1" s="47" t="s">
        <v>166</v>
      </c>
      <c r="C1" s="37" t="s">
        <v>32</v>
      </c>
    </row>
    <row r="2" spans="1:21" ht="20.100000000000001" customHeight="1" x14ac:dyDescent="0.3">
      <c r="A2" s="35"/>
      <c r="B2" s="35"/>
      <c r="C2" s="35"/>
    </row>
    <row r="3" spans="1:21" ht="18" x14ac:dyDescent="0.3">
      <c r="A3" s="45" t="s">
        <v>23</v>
      </c>
      <c r="B3" s="45"/>
      <c r="C3" s="35"/>
    </row>
    <row r="4" spans="1:21" x14ac:dyDescent="0.3">
      <c r="A4" s="35"/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C29F-6877-46A8-836F-56C879118DD5}">
  <dimension ref="A1:N7"/>
  <sheetViews>
    <sheetView zoomScale="67" zoomScaleNormal="67" workbookViewId="0">
      <pane ySplit="3" topLeftCell="A4" activePane="bottomLeft" state="frozen"/>
      <selection activeCell="C33" sqref="C33"/>
      <selection pane="bottomLeft" activeCell="B29" sqref="B29"/>
    </sheetView>
  </sheetViews>
  <sheetFormatPr defaultColWidth="8.6640625" defaultRowHeight="13.8" x14ac:dyDescent="0.3"/>
  <cols>
    <col min="1" max="1" width="8.6640625" style="30"/>
    <col min="2" max="2" width="90.88671875" style="34" customWidth="1"/>
    <col min="3" max="14" width="14.5546875" style="33" customWidth="1"/>
    <col min="15" max="16384" width="8.6640625" style="30"/>
  </cols>
  <sheetData>
    <row r="1" spans="1:14" s="18" customFormat="1" ht="27.9" customHeight="1" x14ac:dyDescent="0.3">
      <c r="B1" s="19" t="s">
        <v>167</v>
      </c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8" customFormat="1" ht="20.100000000000001" customHeight="1" x14ac:dyDescent="0.3"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18" customFormat="1" ht="18" x14ac:dyDescent="0.3">
      <c r="A3" s="23" t="s">
        <v>24</v>
      </c>
      <c r="B3" s="2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3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3"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3"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50A19-4080-4BE5-A9D4-6ECAD9CDC381}">
  <dimension ref="A1:U4"/>
  <sheetViews>
    <sheetView showGridLines="0" zoomScaleNormal="100" workbookViewId="0">
      <selection activeCell="J24" sqref="J24"/>
    </sheetView>
  </sheetViews>
  <sheetFormatPr defaultColWidth="8.6640625" defaultRowHeight="13.8" x14ac:dyDescent="0.3"/>
  <cols>
    <col min="1" max="1" width="8.6640625" style="44"/>
    <col min="2" max="2" width="50.5546875" style="44" customWidth="1"/>
    <col min="3" max="3" width="24.5546875" style="44" customWidth="1"/>
    <col min="4" max="10" width="9.33203125" style="44" customWidth="1"/>
    <col min="11" max="16384" width="8.6640625" style="44"/>
  </cols>
  <sheetData>
    <row r="1" spans="1:21" ht="27.9" customHeight="1" x14ac:dyDescent="0.3">
      <c r="A1" s="35"/>
      <c r="B1" s="43" t="s">
        <v>168</v>
      </c>
      <c r="C1" s="37" t="s">
        <v>32</v>
      </c>
    </row>
    <row r="2" spans="1:21" ht="20.100000000000001" customHeight="1" x14ac:dyDescent="0.3">
      <c r="A2" s="35"/>
      <c r="B2" s="35"/>
      <c r="C2" s="35"/>
    </row>
    <row r="3" spans="1:21" ht="18" x14ac:dyDescent="0.3">
      <c r="A3" s="45" t="s">
        <v>25</v>
      </c>
      <c r="B3" s="45"/>
      <c r="C3" s="35"/>
    </row>
    <row r="4" spans="1:21" x14ac:dyDescent="0.3">
      <c r="A4" s="35"/>
      <c r="B4" s="39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C049-0A19-4BBF-B9CB-DD4D78B5E0D1}">
  <dimension ref="A1:N8"/>
  <sheetViews>
    <sheetView zoomScale="80" zoomScaleNormal="80" workbookViewId="0">
      <pane ySplit="4" topLeftCell="A5" activePane="bottomLeft" state="frozen"/>
      <selection activeCell="C33" sqref="C33"/>
      <selection pane="bottomLeft" activeCell="I33" sqref="I33"/>
    </sheetView>
  </sheetViews>
  <sheetFormatPr defaultColWidth="8.6640625" defaultRowHeight="13.8" x14ac:dyDescent="0.3"/>
  <cols>
    <col min="1" max="1" width="8.6640625" style="30"/>
    <col min="2" max="2" width="89.88671875" style="34" customWidth="1"/>
    <col min="3" max="14" width="14.5546875" style="33" customWidth="1"/>
    <col min="15" max="16384" width="8.6640625" style="30"/>
  </cols>
  <sheetData>
    <row r="1" spans="1:14" ht="27.9" customHeight="1" x14ac:dyDescent="0.3">
      <c r="A1" s="18"/>
      <c r="B1" s="41" t="s">
        <v>169</v>
      </c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3.6" customHeight="1" x14ac:dyDescent="0.3">
      <c r="A2" s="18"/>
      <c r="B2" s="18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2.5" customHeight="1" x14ac:dyDescent="0.3">
      <c r="A3" s="42" t="s">
        <v>170</v>
      </c>
      <c r="B3" s="4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27.6" x14ac:dyDescent="0.3">
      <c r="A4" s="24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6" t="str">
        <f>'ALGEMEEN '!N3</f>
        <v>(in te vullen)</v>
      </c>
      <c r="N4" s="28" t="s">
        <v>35</v>
      </c>
    </row>
    <row r="5" spans="1:14" ht="30.9" customHeight="1" x14ac:dyDescent="0.3">
      <c r="A5" s="30" t="s">
        <v>171</v>
      </c>
      <c r="B5" s="31" t="s">
        <v>172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>COUNTIF(C5:M5,"x")</f>
        <v>0</v>
      </c>
    </row>
    <row r="6" spans="1:14" ht="27" customHeight="1" x14ac:dyDescent="0.3">
      <c r="A6" s="30" t="s">
        <v>173</v>
      </c>
      <c r="B6" s="31" t="s">
        <v>174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 t="shared" ref="N6" si="0">COUNTIF(C6:M6,"x")</f>
        <v>0</v>
      </c>
    </row>
    <row r="7" spans="1:14" x14ac:dyDescent="0.3">
      <c r="A7" s="30" t="s">
        <v>175</v>
      </c>
      <c r="B7" s="31" t="s">
        <v>176</v>
      </c>
      <c r="C7" s="32" t="s">
        <v>38</v>
      </c>
      <c r="D7" s="32"/>
      <c r="E7" s="32"/>
      <c r="F7" s="32"/>
      <c r="G7" s="32"/>
      <c r="H7" s="32"/>
      <c r="I7" s="32"/>
      <c r="J7" s="32" t="s">
        <v>38</v>
      </c>
      <c r="K7" s="32"/>
      <c r="L7" s="32"/>
      <c r="M7" s="32"/>
      <c r="N7" s="33">
        <f t="shared" ref="N7" si="1">COUNTIF(C7:M7,"x")</f>
        <v>0</v>
      </c>
    </row>
    <row r="8" spans="1:14" ht="29.4" customHeight="1" x14ac:dyDescent="0.3">
      <c r="A8" s="30" t="s">
        <v>177</v>
      </c>
      <c r="B8" s="31" t="s">
        <v>178</v>
      </c>
      <c r="C8" s="32" t="s">
        <v>38</v>
      </c>
      <c r="D8" s="32"/>
      <c r="E8" s="32"/>
      <c r="F8" s="32"/>
      <c r="G8" s="32"/>
      <c r="H8" s="32"/>
      <c r="I8" s="32"/>
      <c r="J8" s="32" t="s">
        <v>38</v>
      </c>
      <c r="K8" s="32"/>
      <c r="L8" s="32"/>
      <c r="M8" s="32"/>
      <c r="N8" s="33">
        <f t="shared" ref="N8" si="2">COUNTIF(C8:M8,"x")</f>
        <v>0</v>
      </c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8" xr:uid="{A71BDF53-BB83-4EDE-BA67-A966FDE2201F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FDC87-EA94-446B-9053-14823245AD8C}">
  <dimension ref="A1:U6"/>
  <sheetViews>
    <sheetView zoomScale="57" zoomScaleNormal="100" workbookViewId="0">
      <selection sqref="A1:XFD1048576"/>
    </sheetView>
  </sheetViews>
  <sheetFormatPr defaultColWidth="8.6640625" defaultRowHeight="13.8" x14ac:dyDescent="0.3"/>
  <cols>
    <col min="1" max="1" width="8.6640625" style="35"/>
    <col min="2" max="2" width="50.5546875" style="35" customWidth="1"/>
    <col min="3" max="3" width="24.5546875" style="35" customWidth="1"/>
    <col min="4" max="10" width="9.33203125" style="35" customWidth="1"/>
    <col min="11" max="16384" width="8.6640625" style="35"/>
  </cols>
  <sheetData>
    <row r="1" spans="1:21" ht="36" customHeight="1" x14ac:dyDescent="0.3">
      <c r="B1" s="36" t="s">
        <v>179</v>
      </c>
      <c r="C1" s="37" t="s">
        <v>32</v>
      </c>
    </row>
    <row r="2" spans="1:21" ht="25.5" customHeight="1" x14ac:dyDescent="0.3">
      <c r="B2" s="36"/>
    </row>
    <row r="3" spans="1:21" ht="18" x14ac:dyDescent="0.3">
      <c r="A3" s="38" t="s">
        <v>27</v>
      </c>
      <c r="B3" s="38"/>
      <c r="C3" s="38"/>
    </row>
    <row r="4" spans="1:21" x14ac:dyDescent="0.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6" spans="1:21" ht="14.4" x14ac:dyDescent="0.3">
      <c r="C6" s="40"/>
    </row>
  </sheetData>
  <mergeCells count="1">
    <mergeCell ref="B1:B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FCA7-A0E5-4717-BA26-CDBCF5FEF295}">
  <dimension ref="A1:O14"/>
  <sheetViews>
    <sheetView zoomScaleNormal="100" workbookViewId="0">
      <selection sqref="A1:XFD1048576"/>
    </sheetView>
  </sheetViews>
  <sheetFormatPr defaultColWidth="8.6640625" defaultRowHeight="13.8" x14ac:dyDescent="0.3"/>
  <cols>
    <col min="1" max="1" width="8.6640625" style="30"/>
    <col min="2" max="2" width="78.109375" style="34" customWidth="1"/>
    <col min="3" max="14" width="14.5546875" style="33" customWidth="1"/>
    <col min="15" max="16384" width="8.6640625" style="30"/>
  </cols>
  <sheetData>
    <row r="1" spans="1:15" s="18" customFormat="1" ht="27.9" customHeight="1" x14ac:dyDescent="0.3">
      <c r="B1" s="19" t="s">
        <v>180</v>
      </c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18" customFormat="1" ht="29.1" customHeight="1" x14ac:dyDescent="0.3"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5" s="18" customFormat="1" ht="18" x14ac:dyDescent="0.3">
      <c r="A3" s="23" t="s">
        <v>28</v>
      </c>
      <c r="B3" s="2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ht="27.6" x14ac:dyDescent="0.3">
      <c r="A4" s="24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7" t="str">
        <f>'ALGEMEEN '!N3</f>
        <v>(in te vullen)</v>
      </c>
      <c r="N4" s="28" t="s">
        <v>35</v>
      </c>
      <c r="O4" s="29"/>
    </row>
    <row r="5" spans="1:15" ht="14.1" customHeight="1" x14ac:dyDescent="0.3">
      <c r="A5" s="30" t="s">
        <v>181</v>
      </c>
      <c r="B5" s="31" t="s">
        <v>182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>COUNTIF(C5:M5,"x")</f>
        <v>0</v>
      </c>
    </row>
    <row r="6" spans="1:15" ht="27.6" customHeight="1" x14ac:dyDescent="0.3">
      <c r="A6" s="30" t="s">
        <v>183</v>
      </c>
      <c r="B6" s="31" t="s">
        <v>184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 t="shared" ref="N6" si="0">COUNTIF(C6:M6,"x")</f>
        <v>0</v>
      </c>
    </row>
    <row r="7" spans="1:15" x14ac:dyDescent="0.3"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x14ac:dyDescent="0.3"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5" x14ac:dyDescent="0.3"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5" x14ac:dyDescent="0.3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5" x14ac:dyDescent="0.3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5" x14ac:dyDescent="0.3"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5" x14ac:dyDescent="0.3"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5" x14ac:dyDescent="0.3"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</sheetData>
  <dataValidations count="1">
    <dataValidation type="textLength" errorStyle="information" operator="lessThan" allowBlank="1" showInputMessage="1" showErrorMessage="1" prompt="Vul hier een &quot;x&quot; in. " sqref="C5:M5 C6:M6" xr:uid="{D093BCB8-6220-468E-A41E-CC1311526860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headerFooter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D12E2-F448-4E8F-9B92-51C814028FD0}">
  <dimension ref="A1:O13"/>
  <sheetViews>
    <sheetView tabSelected="1" zoomScale="64" zoomScaleNormal="40" workbookViewId="0">
      <selection activeCell="N4" sqref="N4"/>
    </sheetView>
  </sheetViews>
  <sheetFormatPr defaultColWidth="8.6640625" defaultRowHeight="13.2" x14ac:dyDescent="0.25"/>
  <cols>
    <col min="1" max="1" width="8.6640625" style="3"/>
    <col min="2" max="2" width="92" style="6" customWidth="1"/>
    <col min="3" max="14" width="14.5546875" style="1" customWidth="1"/>
    <col min="15" max="16384" width="8.6640625" style="3"/>
  </cols>
  <sheetData>
    <row r="1" spans="1:15" ht="27.9" customHeight="1" x14ac:dyDescent="0.3">
      <c r="A1" s="5"/>
      <c r="B1" s="8" t="s">
        <v>185</v>
      </c>
      <c r="C1" s="11" t="s">
        <v>32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20.100000000000001" customHeight="1" x14ac:dyDescent="0.3">
      <c r="A2" s="5"/>
      <c r="B2" s="5"/>
      <c r="C2" s="1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399999999999999" x14ac:dyDescent="0.25">
      <c r="A3" s="7" t="s">
        <v>29</v>
      </c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33.6" customHeight="1" x14ac:dyDescent="0.3">
      <c r="A4" s="16"/>
      <c r="B4" s="13" t="s">
        <v>34</v>
      </c>
      <c r="C4" s="14" t="str">
        <f>'ALGEMEEN '!D3</f>
        <v>Nederlands</v>
      </c>
      <c r="D4" s="14" t="str">
        <f>'ALGEMEEN '!E3</f>
        <v>Frans</v>
      </c>
      <c r="E4" s="14" t="str">
        <f>'ALGEMEEN '!F3</f>
        <v>Engels</v>
      </c>
      <c r="F4" s="14" t="str">
        <f>'ALGEMEEN '!G3</f>
        <v>Wiskunde</v>
      </c>
      <c r="G4" s="14" t="str">
        <f>'ALGEMEEN '!H3</f>
        <v>Natuur-wetenschappen</v>
      </c>
      <c r="H4" s="14" t="str">
        <f>'ALGEMEEN '!I3</f>
        <v>Geschiedenis</v>
      </c>
      <c r="I4" s="14" t="str">
        <f>'ALGEMEEN '!J3</f>
        <v>Aardrijkskunde</v>
      </c>
      <c r="J4" s="14" t="str">
        <f>'ALGEMEEN '!K3</f>
        <v>Artistieke Opvoeding</v>
      </c>
      <c r="K4" s="14" t="str">
        <f>'ALGEMEEN '!L3</f>
        <v>Lichamelijke Opvoeding</v>
      </c>
      <c r="L4" s="14" t="str">
        <f>'ALGEMEEN '!M3</f>
        <v>Economie</v>
      </c>
      <c r="M4" s="17" t="str">
        <f>'ALGEMEEN '!N3</f>
        <v>(in te vullen)</v>
      </c>
      <c r="N4" s="15" t="s">
        <v>35</v>
      </c>
      <c r="O4" s="12"/>
    </row>
    <row r="5" spans="1:15" ht="15.9" customHeight="1" x14ac:dyDescent="0.25">
      <c r="A5" s="3" t="s">
        <v>186</v>
      </c>
      <c r="B5" s="4" t="s">
        <v>187</v>
      </c>
      <c r="C5" s="9" t="s">
        <v>38</v>
      </c>
      <c r="D5" s="9"/>
      <c r="E5" s="9"/>
      <c r="F5" s="9"/>
      <c r="G5" s="9"/>
      <c r="H5" s="9"/>
      <c r="I5" s="9"/>
      <c r="J5" s="9" t="s">
        <v>38</v>
      </c>
      <c r="K5" s="9"/>
      <c r="L5" s="9"/>
      <c r="M5" s="9"/>
      <c r="N5" s="1">
        <f>COUNTIF(C5:M5,"x")</f>
        <v>0</v>
      </c>
    </row>
    <row r="6" spans="1:15" ht="16.5" customHeight="1" x14ac:dyDescent="0.25">
      <c r="A6" s="3" t="s">
        <v>188</v>
      </c>
      <c r="B6" s="4" t="s">
        <v>189</v>
      </c>
      <c r="C6" s="9" t="s">
        <v>38</v>
      </c>
      <c r="D6" s="9"/>
      <c r="E6" s="9"/>
      <c r="F6" s="9"/>
      <c r="G6" s="9"/>
      <c r="H6" s="9"/>
      <c r="I6" s="9"/>
      <c r="J6" s="9" t="s">
        <v>38</v>
      </c>
      <c r="K6" s="9"/>
      <c r="L6" s="9"/>
      <c r="M6" s="9"/>
      <c r="N6" s="1">
        <f t="shared" ref="N6" si="0">COUNTIF(C6:M6,"x")</f>
        <v>0</v>
      </c>
    </row>
    <row r="7" spans="1:15" ht="21" customHeight="1" x14ac:dyDescent="0.25">
      <c r="A7" s="3" t="s">
        <v>190</v>
      </c>
      <c r="B7" s="4" t="s">
        <v>191</v>
      </c>
      <c r="C7" s="9" t="s">
        <v>38</v>
      </c>
      <c r="D7" s="9"/>
      <c r="E7" s="9"/>
      <c r="F7" s="9"/>
      <c r="G7" s="9"/>
      <c r="H7" s="9"/>
      <c r="I7" s="9"/>
      <c r="J7" s="9" t="s">
        <v>38</v>
      </c>
      <c r="K7" s="9"/>
      <c r="L7" s="9"/>
      <c r="M7" s="9"/>
      <c r="N7" s="1">
        <f t="shared" ref="N7:N8" si="1">COUNTIF(C7:M7,"x")</f>
        <v>0</v>
      </c>
    </row>
    <row r="8" spans="1:15" ht="23.1" customHeight="1" x14ac:dyDescent="0.25">
      <c r="A8" s="3" t="s">
        <v>192</v>
      </c>
      <c r="B8" s="4" t="s">
        <v>193</v>
      </c>
      <c r="C8" s="9" t="s">
        <v>38</v>
      </c>
      <c r="D8" s="9"/>
      <c r="E8" s="9"/>
      <c r="F8" s="9"/>
      <c r="G8" s="9"/>
      <c r="H8" s="9"/>
      <c r="I8" s="9"/>
      <c r="J8" s="9" t="s">
        <v>38</v>
      </c>
      <c r="K8" s="9"/>
      <c r="L8" s="9"/>
      <c r="M8" s="9"/>
      <c r="N8" s="1">
        <f t="shared" si="1"/>
        <v>0</v>
      </c>
    </row>
    <row r="9" spans="1:15" x14ac:dyDescent="0.3"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3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3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x14ac:dyDescent="0.3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3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8" xr:uid="{A7504F65-DB92-432B-A5EF-6DA7D556AD0A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AA47-4AE7-45DF-8D91-082ECCB1213A}">
  <dimension ref="A1:N11"/>
  <sheetViews>
    <sheetView zoomScale="73" zoomScaleNormal="63" workbookViewId="0">
      <pane ySplit="4" topLeftCell="A5" activePane="bottomLeft" state="frozen"/>
      <selection activeCell="B4" sqref="B4:U4"/>
      <selection pane="bottomLeft" activeCell="B8" sqref="B8"/>
    </sheetView>
  </sheetViews>
  <sheetFormatPr defaultColWidth="8.6640625" defaultRowHeight="13.8" x14ac:dyDescent="0.3"/>
  <cols>
    <col min="1" max="1" width="8.6640625" style="33"/>
    <col min="2" max="2" width="164" style="63" customWidth="1"/>
    <col min="3" max="6" width="14.5546875" style="33" customWidth="1"/>
    <col min="7" max="7" width="15.6640625" style="33" customWidth="1"/>
    <col min="8" max="14" width="14.5546875" style="33" customWidth="1"/>
    <col min="15" max="16384" width="8.6640625" style="33"/>
  </cols>
  <sheetData>
    <row r="1" spans="1:14" s="21" customFormat="1" ht="27.9" customHeight="1" x14ac:dyDescent="0.3">
      <c r="B1" s="60" t="s">
        <v>31</v>
      </c>
      <c r="C1" s="20" t="s">
        <v>32</v>
      </c>
    </row>
    <row r="2" spans="1:14" s="21" customFormat="1" ht="28.5" customHeight="1" x14ac:dyDescent="0.3">
      <c r="A2" s="60"/>
      <c r="B2" s="60"/>
      <c r="C2" s="22"/>
    </row>
    <row r="3" spans="1:14" s="21" customFormat="1" ht="18" x14ac:dyDescent="0.35">
      <c r="A3" s="61" t="s">
        <v>33</v>
      </c>
      <c r="B3" s="61"/>
    </row>
    <row r="4" spans="1:14" ht="27.6" x14ac:dyDescent="0.35">
      <c r="A4" s="62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7" t="str">
        <f>'ALGEMEEN '!N3</f>
        <v>(in te vullen)</v>
      </c>
      <c r="N4" s="28" t="s">
        <v>35</v>
      </c>
    </row>
    <row r="5" spans="1:14" ht="20.100000000000001" customHeight="1" x14ac:dyDescent="0.3">
      <c r="A5" s="30" t="s">
        <v>36</v>
      </c>
      <c r="B5" s="31" t="s">
        <v>37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 t="shared" ref="N5:N11" si="0">COUNTIF(C5:M5,"x")</f>
        <v>0</v>
      </c>
    </row>
    <row r="6" spans="1:14" ht="20.100000000000001" customHeight="1" x14ac:dyDescent="0.3">
      <c r="A6" s="30" t="s">
        <v>39</v>
      </c>
      <c r="B6" s="31" t="s">
        <v>40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 t="shared" si="0"/>
        <v>0</v>
      </c>
    </row>
    <row r="7" spans="1:14" ht="20.100000000000001" customHeight="1" x14ac:dyDescent="0.3">
      <c r="A7" s="30" t="s">
        <v>41</v>
      </c>
      <c r="B7" s="31" t="s">
        <v>42</v>
      </c>
      <c r="C7" s="32" t="s">
        <v>38</v>
      </c>
      <c r="D7" s="32"/>
      <c r="E7" s="32"/>
      <c r="F7" s="32"/>
      <c r="G7" s="32"/>
      <c r="H7" s="32"/>
      <c r="I7" s="32"/>
      <c r="J7" s="32" t="s">
        <v>38</v>
      </c>
      <c r="K7" s="32"/>
      <c r="L7" s="32"/>
      <c r="M7" s="32"/>
      <c r="N7" s="33">
        <f t="shared" si="0"/>
        <v>0</v>
      </c>
    </row>
    <row r="8" spans="1:14" ht="20.100000000000001" customHeight="1" x14ac:dyDescent="0.3">
      <c r="A8" s="30" t="s">
        <v>43</v>
      </c>
      <c r="B8" s="31" t="s">
        <v>44</v>
      </c>
      <c r="C8" s="32" t="s">
        <v>38</v>
      </c>
      <c r="D8" s="32"/>
      <c r="E8" s="32"/>
      <c r="F8" s="32"/>
      <c r="G8" s="32"/>
      <c r="H8" s="32"/>
      <c r="I8" s="32"/>
      <c r="J8" s="32" t="s">
        <v>38</v>
      </c>
      <c r="K8" s="32"/>
      <c r="L8" s="32"/>
      <c r="M8" s="32"/>
      <c r="N8" s="33">
        <f t="shared" si="0"/>
        <v>0</v>
      </c>
    </row>
    <row r="9" spans="1:14" ht="20.100000000000001" customHeight="1" x14ac:dyDescent="0.3">
      <c r="A9" s="30" t="s">
        <v>45</v>
      </c>
      <c r="B9" s="31" t="s">
        <v>46</v>
      </c>
      <c r="C9" s="32" t="s">
        <v>38</v>
      </c>
      <c r="D9" s="32"/>
      <c r="E9" s="32"/>
      <c r="F9" s="32"/>
      <c r="G9" s="32"/>
      <c r="H9" s="32"/>
      <c r="I9" s="32"/>
      <c r="J9" s="32" t="s">
        <v>38</v>
      </c>
      <c r="K9" s="32"/>
      <c r="L9" s="32"/>
      <c r="M9" s="32"/>
      <c r="N9" s="33">
        <f t="shared" si="0"/>
        <v>0</v>
      </c>
    </row>
    <row r="10" spans="1:14" ht="20.100000000000001" customHeight="1" x14ac:dyDescent="0.3">
      <c r="A10" s="30" t="s">
        <v>47</v>
      </c>
      <c r="B10" s="31" t="s">
        <v>48</v>
      </c>
      <c r="C10" s="32" t="s">
        <v>38</v>
      </c>
      <c r="D10" s="32"/>
      <c r="E10" s="32"/>
      <c r="F10" s="32"/>
      <c r="G10" s="32"/>
      <c r="H10" s="32"/>
      <c r="I10" s="32"/>
      <c r="J10" s="32" t="s">
        <v>38</v>
      </c>
      <c r="K10" s="32"/>
      <c r="L10" s="32"/>
      <c r="M10" s="32"/>
      <c r="N10" s="33">
        <f t="shared" si="0"/>
        <v>0</v>
      </c>
    </row>
    <row r="11" spans="1:14" ht="20.100000000000001" customHeight="1" x14ac:dyDescent="0.3">
      <c r="A11" s="30" t="s">
        <v>49</v>
      </c>
      <c r="B11" s="31" t="s">
        <v>50</v>
      </c>
      <c r="C11" s="32" t="s">
        <v>38</v>
      </c>
      <c r="D11" s="32"/>
      <c r="E11" s="32"/>
      <c r="F11" s="32"/>
      <c r="G11" s="32"/>
      <c r="H11" s="32"/>
      <c r="I11" s="32"/>
      <c r="J11" s="32" t="s">
        <v>38</v>
      </c>
      <c r="K11" s="32"/>
      <c r="L11" s="32"/>
      <c r="M11" s="32"/>
      <c r="N11" s="33">
        <f t="shared" si="0"/>
        <v>0</v>
      </c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11" xr:uid="{AF6196D1-D68D-4B73-A67F-5837E5DDC8BD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DD8CA-7503-471A-A54E-359BFD1B0F5F}">
  <dimension ref="A1:N17"/>
  <sheetViews>
    <sheetView topLeftCell="B1" zoomScale="80" zoomScaleNormal="80" workbookViewId="0">
      <pane ySplit="4" topLeftCell="A5" activePane="bottomLeft" state="frozen"/>
      <selection activeCell="C33" sqref="C33"/>
      <selection pane="bottomLeft" activeCell="C21" sqref="C21"/>
    </sheetView>
  </sheetViews>
  <sheetFormatPr defaultColWidth="8.6640625" defaultRowHeight="15" customHeight="1" x14ac:dyDescent="0.3"/>
  <cols>
    <col min="1" max="1" width="8.6640625" style="30"/>
    <col min="2" max="2" width="119" style="34" customWidth="1"/>
    <col min="3" max="14" width="14.5546875" style="33" customWidth="1"/>
    <col min="15" max="16384" width="8.6640625" style="30"/>
  </cols>
  <sheetData>
    <row r="1" spans="1:14" s="18" customFormat="1" ht="20.399999999999999" customHeight="1" x14ac:dyDescent="0.3">
      <c r="B1" s="41" t="s">
        <v>51</v>
      </c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8" customFormat="1" ht="15" customHeight="1" x14ac:dyDescent="0.3">
      <c r="B2" s="41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18" customFormat="1" ht="31.5" customHeight="1" x14ac:dyDescent="0.3">
      <c r="A3" s="23" t="s">
        <v>15</v>
      </c>
      <c r="B3" s="2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30" customHeight="1" x14ac:dyDescent="0.3">
      <c r="A4" s="59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7" t="str">
        <f>'ALGEMEEN '!N3</f>
        <v>(in te vullen)</v>
      </c>
      <c r="N4" s="28" t="s">
        <v>35</v>
      </c>
    </row>
    <row r="5" spans="1:14" ht="15" customHeight="1" x14ac:dyDescent="0.3">
      <c r="A5" s="30" t="s">
        <v>52</v>
      </c>
      <c r="B5" s="31" t="s">
        <v>53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 t="shared" ref="N5:N14" si="0">COUNTIF(C5:M5,"x")</f>
        <v>0</v>
      </c>
    </row>
    <row r="6" spans="1:14" ht="15" customHeight="1" x14ac:dyDescent="0.3">
      <c r="A6" s="30" t="s">
        <v>54</v>
      </c>
      <c r="B6" s="31" t="s">
        <v>55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 t="shared" si="0"/>
        <v>0</v>
      </c>
    </row>
    <row r="7" spans="1:14" ht="15" customHeight="1" x14ac:dyDescent="0.3">
      <c r="A7" s="30" t="s">
        <v>56</v>
      </c>
      <c r="B7" s="31" t="s">
        <v>57</v>
      </c>
      <c r="C7" s="32" t="s">
        <v>38</v>
      </c>
      <c r="D7" s="32"/>
      <c r="E7" s="32"/>
      <c r="F7" s="32"/>
      <c r="G7" s="32"/>
      <c r="H7" s="32"/>
      <c r="I7" s="32"/>
      <c r="J7" s="32" t="s">
        <v>38</v>
      </c>
      <c r="K7" s="32"/>
      <c r="L7" s="32"/>
      <c r="M7" s="32"/>
      <c r="N7" s="33">
        <f t="shared" si="0"/>
        <v>0</v>
      </c>
    </row>
    <row r="8" spans="1:14" ht="15" customHeight="1" x14ac:dyDescent="0.3">
      <c r="A8" s="30" t="s">
        <v>58</v>
      </c>
      <c r="B8" s="31" t="s">
        <v>59</v>
      </c>
      <c r="C8" s="32" t="s">
        <v>38</v>
      </c>
      <c r="D8" s="32"/>
      <c r="E8" s="32"/>
      <c r="F8" s="32"/>
      <c r="G8" s="32"/>
      <c r="H8" s="32"/>
      <c r="I8" s="32"/>
      <c r="J8" s="32" t="s">
        <v>38</v>
      </c>
      <c r="K8" s="32"/>
      <c r="L8" s="32"/>
      <c r="M8" s="32"/>
      <c r="N8" s="33">
        <f t="shared" si="0"/>
        <v>0</v>
      </c>
    </row>
    <row r="9" spans="1:14" ht="15" customHeight="1" x14ac:dyDescent="0.3">
      <c r="A9" s="30" t="s">
        <v>60</v>
      </c>
      <c r="B9" s="31" t="s">
        <v>61</v>
      </c>
      <c r="C9" s="32" t="s">
        <v>38</v>
      </c>
      <c r="D9" s="32"/>
      <c r="E9" s="32"/>
      <c r="F9" s="32"/>
      <c r="G9" s="32"/>
      <c r="H9" s="32"/>
      <c r="I9" s="32"/>
      <c r="J9" s="32" t="s">
        <v>38</v>
      </c>
      <c r="K9" s="32"/>
      <c r="L9" s="32"/>
      <c r="M9" s="32"/>
      <c r="N9" s="33">
        <f t="shared" si="0"/>
        <v>0</v>
      </c>
    </row>
    <row r="10" spans="1:14" ht="15" customHeight="1" x14ac:dyDescent="0.3">
      <c r="A10" s="30" t="s">
        <v>62</v>
      </c>
      <c r="B10" s="34" t="s">
        <v>63</v>
      </c>
      <c r="C10" s="32" t="s">
        <v>38</v>
      </c>
      <c r="D10" s="32"/>
      <c r="E10" s="32"/>
      <c r="F10" s="32"/>
      <c r="G10" s="32"/>
      <c r="H10" s="32"/>
      <c r="I10" s="32"/>
      <c r="J10" s="32" t="s">
        <v>38</v>
      </c>
      <c r="K10" s="32"/>
      <c r="L10" s="32"/>
      <c r="M10" s="32"/>
      <c r="N10" s="33">
        <f t="shared" si="0"/>
        <v>0</v>
      </c>
    </row>
    <row r="11" spans="1:14" ht="15" customHeight="1" x14ac:dyDescent="0.3">
      <c r="A11" s="30" t="s">
        <v>64</v>
      </c>
      <c r="B11" s="31" t="s">
        <v>65</v>
      </c>
      <c r="C11" s="32" t="s">
        <v>38</v>
      </c>
      <c r="D11" s="32"/>
      <c r="E11" s="32"/>
      <c r="F11" s="32"/>
      <c r="G11" s="32"/>
      <c r="H11" s="32"/>
      <c r="I11" s="32"/>
      <c r="J11" s="32" t="s">
        <v>38</v>
      </c>
      <c r="K11" s="32"/>
      <c r="L11" s="32"/>
      <c r="M11" s="32"/>
      <c r="N11" s="33">
        <f t="shared" si="0"/>
        <v>0</v>
      </c>
    </row>
    <row r="12" spans="1:14" ht="15" customHeight="1" x14ac:dyDescent="0.3">
      <c r="A12" s="30" t="s">
        <v>66</v>
      </c>
      <c r="B12" s="31" t="s">
        <v>67</v>
      </c>
      <c r="C12" s="32" t="s">
        <v>38</v>
      </c>
      <c r="D12" s="32"/>
      <c r="E12" s="32"/>
      <c r="F12" s="32"/>
      <c r="G12" s="32"/>
      <c r="H12" s="32"/>
      <c r="I12" s="32"/>
      <c r="J12" s="32" t="s">
        <v>38</v>
      </c>
      <c r="K12" s="32"/>
      <c r="L12" s="32"/>
      <c r="M12" s="32"/>
      <c r="N12" s="33">
        <f t="shared" si="0"/>
        <v>0</v>
      </c>
    </row>
    <row r="13" spans="1:14" ht="15" customHeight="1" x14ac:dyDescent="0.3">
      <c r="A13" s="30" t="s">
        <v>68</v>
      </c>
      <c r="B13" s="31" t="s">
        <v>69</v>
      </c>
      <c r="C13" s="32" t="s">
        <v>38</v>
      </c>
      <c r="D13" s="32"/>
      <c r="E13" s="32"/>
      <c r="F13" s="32"/>
      <c r="G13" s="32"/>
      <c r="H13" s="32"/>
      <c r="I13" s="32"/>
      <c r="J13" s="32" t="s">
        <v>38</v>
      </c>
      <c r="K13" s="32"/>
      <c r="L13" s="32"/>
      <c r="M13" s="32"/>
      <c r="N13" s="33">
        <f t="shared" si="0"/>
        <v>0</v>
      </c>
    </row>
    <row r="14" spans="1:14" ht="15" customHeight="1" x14ac:dyDescent="0.3">
      <c r="A14" s="30" t="s">
        <v>70</v>
      </c>
      <c r="B14" s="34" t="s">
        <v>71</v>
      </c>
      <c r="C14" s="32" t="s">
        <v>38</v>
      </c>
      <c r="D14" s="32"/>
      <c r="E14" s="32"/>
      <c r="F14" s="32"/>
      <c r="G14" s="32"/>
      <c r="H14" s="32"/>
      <c r="I14" s="32"/>
      <c r="J14" s="32" t="s">
        <v>38</v>
      </c>
      <c r="K14" s="32"/>
      <c r="L14" s="32"/>
      <c r="M14" s="32"/>
      <c r="N14" s="33">
        <f t="shared" si="0"/>
        <v>0</v>
      </c>
    </row>
    <row r="15" spans="1:14" ht="15" customHeight="1" x14ac:dyDescent="0.3">
      <c r="A15" s="30" t="s">
        <v>72</v>
      </c>
      <c r="B15" s="31" t="s">
        <v>73</v>
      </c>
      <c r="C15" s="32" t="s">
        <v>38</v>
      </c>
      <c r="D15" s="32"/>
      <c r="E15" s="32"/>
      <c r="F15" s="32"/>
      <c r="G15" s="32"/>
      <c r="H15" s="32"/>
      <c r="I15" s="32"/>
      <c r="J15" s="32" t="s">
        <v>38</v>
      </c>
      <c r="K15" s="32"/>
      <c r="L15" s="32"/>
      <c r="M15" s="32"/>
      <c r="N15" s="33">
        <f t="shared" ref="N15:N16" si="1">COUNTIF(C15:M15,"x")</f>
        <v>0</v>
      </c>
    </row>
    <row r="16" spans="1:14" ht="15" customHeight="1" x14ac:dyDescent="0.3">
      <c r="A16" s="30" t="s">
        <v>74</v>
      </c>
      <c r="B16" s="31" t="s">
        <v>75</v>
      </c>
      <c r="C16" s="32" t="s">
        <v>38</v>
      </c>
      <c r="D16" s="32"/>
      <c r="E16" s="32"/>
      <c r="F16" s="32"/>
      <c r="G16" s="32"/>
      <c r="H16" s="32"/>
      <c r="I16" s="32"/>
      <c r="J16" s="32" t="s">
        <v>38</v>
      </c>
      <c r="K16" s="32"/>
      <c r="L16" s="32"/>
      <c r="M16" s="32"/>
      <c r="N16" s="33">
        <f t="shared" si="1"/>
        <v>0</v>
      </c>
    </row>
    <row r="17" spans="1:14" ht="15" customHeight="1" x14ac:dyDescent="0.3">
      <c r="A17" s="30" t="s">
        <v>76</v>
      </c>
      <c r="B17" s="31" t="s">
        <v>77</v>
      </c>
      <c r="C17" s="32" t="s">
        <v>38</v>
      </c>
      <c r="D17" s="32"/>
      <c r="E17" s="32"/>
      <c r="F17" s="32"/>
      <c r="G17" s="32"/>
      <c r="H17" s="32"/>
      <c r="I17" s="32"/>
      <c r="J17" s="32" t="s">
        <v>38</v>
      </c>
      <c r="K17" s="32"/>
      <c r="L17" s="32"/>
      <c r="M17" s="32"/>
      <c r="N17" s="33">
        <f t="shared" ref="N17" si="2">COUNTIF(C17:M17,"x")</f>
        <v>0</v>
      </c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17" xr:uid="{321A6284-5CE0-498E-B38D-A10474ECABB0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scale="18" orientation="portrait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F3B3-F7D7-40D6-A13E-966F774314E1}">
  <dimension ref="A1:N14"/>
  <sheetViews>
    <sheetView zoomScale="67" zoomScaleNormal="58" workbookViewId="0">
      <pane ySplit="4" topLeftCell="A5" activePane="bottomLeft" state="frozen"/>
      <selection activeCell="C33" sqref="C33"/>
      <selection pane="bottomLeft" activeCell="B10" sqref="B10"/>
    </sheetView>
  </sheetViews>
  <sheetFormatPr defaultColWidth="8.6640625" defaultRowHeight="15" customHeight="1" x14ac:dyDescent="0.3"/>
  <cols>
    <col min="1" max="1" width="8.6640625" style="30"/>
    <col min="2" max="2" width="92" style="34" customWidth="1"/>
    <col min="3" max="14" width="14.5546875" style="33" customWidth="1"/>
    <col min="15" max="16384" width="8.6640625" style="30"/>
  </cols>
  <sheetData>
    <row r="1" spans="1:14" s="18" customFormat="1" ht="31.5" customHeight="1" x14ac:dyDescent="0.3">
      <c r="A1" s="41" t="s">
        <v>78</v>
      </c>
      <c r="B1" s="41"/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8" customFormat="1" ht="15" customHeight="1" x14ac:dyDescent="0.3"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18" customFormat="1" ht="20.100000000000001" customHeight="1" x14ac:dyDescent="0.3">
      <c r="A3" s="57" t="s">
        <v>16</v>
      </c>
      <c r="B3" s="57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27.6" x14ac:dyDescent="0.3">
      <c r="A4" s="58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7" t="str">
        <f>'ALGEMEEN '!N3</f>
        <v>(in te vullen)</v>
      </c>
      <c r="N4" s="28" t="s">
        <v>35</v>
      </c>
    </row>
    <row r="5" spans="1:14" ht="15" customHeight="1" x14ac:dyDescent="0.3">
      <c r="A5" s="30" t="s">
        <v>79</v>
      </c>
      <c r="B5" s="31" t="s">
        <v>80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 t="shared" ref="N5:N13" si="0">COUNTIF(C5:M5,"x")</f>
        <v>0</v>
      </c>
    </row>
    <row r="6" spans="1:14" ht="15" customHeight="1" x14ac:dyDescent="0.3">
      <c r="A6" s="30" t="s">
        <v>81</v>
      </c>
      <c r="B6" s="31" t="s">
        <v>57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 t="shared" si="0"/>
        <v>0</v>
      </c>
    </row>
    <row r="7" spans="1:14" ht="27.6" x14ac:dyDescent="0.3">
      <c r="A7" s="30" t="s">
        <v>82</v>
      </c>
      <c r="B7" s="31" t="s">
        <v>83</v>
      </c>
      <c r="C7" s="32" t="s">
        <v>38</v>
      </c>
      <c r="D7" s="32"/>
      <c r="E7" s="32"/>
      <c r="F7" s="32"/>
      <c r="G7" s="32"/>
      <c r="H7" s="32"/>
      <c r="I7" s="32"/>
      <c r="J7" s="32" t="s">
        <v>38</v>
      </c>
      <c r="K7" s="32"/>
      <c r="L7" s="32"/>
      <c r="M7" s="32"/>
      <c r="N7" s="33">
        <f t="shared" si="0"/>
        <v>0</v>
      </c>
    </row>
    <row r="8" spans="1:14" ht="13.8" x14ac:dyDescent="0.3">
      <c r="A8" s="30" t="s">
        <v>84</v>
      </c>
      <c r="B8" s="31" t="s">
        <v>85</v>
      </c>
      <c r="C8" s="32" t="s">
        <v>38</v>
      </c>
      <c r="D8" s="32"/>
      <c r="E8" s="32"/>
      <c r="F8" s="32"/>
      <c r="G8" s="32"/>
      <c r="H8" s="32"/>
      <c r="I8" s="32"/>
      <c r="J8" s="32" t="s">
        <v>38</v>
      </c>
      <c r="K8" s="32"/>
      <c r="L8" s="32"/>
      <c r="M8" s="32"/>
      <c r="N8" s="33">
        <f t="shared" si="0"/>
        <v>0</v>
      </c>
    </row>
    <row r="9" spans="1:14" ht="27.6" x14ac:dyDescent="0.3">
      <c r="A9" s="30" t="s">
        <v>86</v>
      </c>
      <c r="B9" s="31" t="s">
        <v>67</v>
      </c>
      <c r="C9" s="32" t="s">
        <v>38</v>
      </c>
      <c r="D9" s="32"/>
      <c r="E9" s="32"/>
      <c r="F9" s="32"/>
      <c r="G9" s="32"/>
      <c r="H9" s="32"/>
      <c r="I9" s="32"/>
      <c r="J9" s="32" t="s">
        <v>38</v>
      </c>
      <c r="K9" s="32"/>
      <c r="L9" s="32"/>
      <c r="M9" s="32"/>
      <c r="N9" s="33">
        <f t="shared" si="0"/>
        <v>0</v>
      </c>
    </row>
    <row r="10" spans="1:14" ht="26.1" customHeight="1" x14ac:dyDescent="0.3">
      <c r="A10" s="30" t="s">
        <v>87</v>
      </c>
      <c r="B10" s="31" t="s">
        <v>69</v>
      </c>
      <c r="C10" s="32" t="s">
        <v>38</v>
      </c>
      <c r="D10" s="32"/>
      <c r="E10" s="32"/>
      <c r="F10" s="32"/>
      <c r="G10" s="32"/>
      <c r="H10" s="32"/>
      <c r="I10" s="32"/>
      <c r="J10" s="32" t="s">
        <v>38</v>
      </c>
      <c r="K10" s="32"/>
      <c r="L10" s="32"/>
      <c r="M10" s="32"/>
      <c r="N10" s="33">
        <f t="shared" si="0"/>
        <v>0</v>
      </c>
    </row>
    <row r="11" spans="1:14" ht="13.8" x14ac:dyDescent="0.3">
      <c r="A11" s="30" t="s">
        <v>88</v>
      </c>
      <c r="B11" s="31" t="s">
        <v>89</v>
      </c>
      <c r="C11" s="32" t="s">
        <v>38</v>
      </c>
      <c r="D11" s="32"/>
      <c r="E11" s="32"/>
      <c r="F11" s="32"/>
      <c r="G11" s="32"/>
      <c r="H11" s="32"/>
      <c r="I11" s="32"/>
      <c r="J11" s="32" t="s">
        <v>38</v>
      </c>
      <c r="K11" s="32"/>
      <c r="L11" s="32"/>
      <c r="M11" s="32"/>
      <c r="N11" s="33">
        <f t="shared" si="0"/>
        <v>0</v>
      </c>
    </row>
    <row r="12" spans="1:14" ht="26.1" customHeight="1" x14ac:dyDescent="0.3">
      <c r="A12" s="30" t="s">
        <v>90</v>
      </c>
      <c r="B12" s="31" t="s">
        <v>91</v>
      </c>
      <c r="C12" s="32" t="s">
        <v>38</v>
      </c>
      <c r="D12" s="32"/>
      <c r="E12" s="32"/>
      <c r="F12" s="32"/>
      <c r="G12" s="32"/>
      <c r="H12" s="32"/>
      <c r="I12" s="32"/>
      <c r="J12" s="32" t="s">
        <v>38</v>
      </c>
      <c r="K12" s="32"/>
      <c r="L12" s="32"/>
      <c r="M12" s="32"/>
      <c r="N12" s="33">
        <f t="shared" si="0"/>
        <v>0</v>
      </c>
    </row>
    <row r="13" spans="1:14" ht="15" customHeight="1" x14ac:dyDescent="0.3">
      <c r="A13" s="30" t="s">
        <v>92</v>
      </c>
      <c r="B13" s="31" t="s">
        <v>93</v>
      </c>
      <c r="C13" s="32" t="s">
        <v>38</v>
      </c>
      <c r="D13" s="32"/>
      <c r="E13" s="32"/>
      <c r="F13" s="32"/>
      <c r="G13" s="32"/>
      <c r="H13" s="32"/>
      <c r="I13" s="32"/>
      <c r="J13" s="32" t="s">
        <v>38</v>
      </c>
      <c r="K13" s="32"/>
      <c r="L13" s="32"/>
      <c r="M13" s="32"/>
      <c r="N13" s="33">
        <f t="shared" si="0"/>
        <v>0</v>
      </c>
    </row>
    <row r="14" spans="1:14" ht="15" customHeight="1" x14ac:dyDescent="0.3">
      <c r="B14" s="31"/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13" xr:uid="{5F9B6535-4047-4EFA-BAF3-4C1A664821A2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scale="19" orientation="portrait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567E-A533-49E1-9797-C55BEECBAFBF}">
  <dimension ref="A1:O9"/>
  <sheetViews>
    <sheetView topLeftCell="B1" zoomScaleNormal="100" workbookViewId="0">
      <selection activeCell="B1" sqref="A1:XFD1048576"/>
    </sheetView>
  </sheetViews>
  <sheetFormatPr defaultColWidth="8.6640625" defaultRowHeight="13.8" x14ac:dyDescent="0.3"/>
  <cols>
    <col min="1" max="1" width="8.6640625" style="30"/>
    <col min="2" max="2" width="118.5546875" style="34" customWidth="1"/>
    <col min="3" max="14" width="14.5546875" style="33" customWidth="1"/>
    <col min="15" max="16384" width="8.6640625" style="30"/>
  </cols>
  <sheetData>
    <row r="1" spans="1:15" ht="27.9" customHeight="1" x14ac:dyDescent="0.3">
      <c r="A1" s="18"/>
      <c r="B1" s="19" t="s">
        <v>94</v>
      </c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8"/>
    </row>
    <row r="2" spans="1:15" ht="20.100000000000001" customHeight="1" x14ac:dyDescent="0.3">
      <c r="A2" s="18"/>
      <c r="B2" s="18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8"/>
    </row>
    <row r="3" spans="1:15" ht="18" x14ac:dyDescent="0.3">
      <c r="A3" s="42" t="s">
        <v>17</v>
      </c>
      <c r="B3" s="4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8"/>
    </row>
    <row r="4" spans="1:15" ht="27.6" x14ac:dyDescent="0.3">
      <c r="A4" s="24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7" t="str">
        <f>'ALGEMEEN '!N3</f>
        <v>(in te vullen)</v>
      </c>
      <c r="N4" s="28" t="s">
        <v>35</v>
      </c>
    </row>
    <row r="5" spans="1:15" x14ac:dyDescent="0.3">
      <c r="A5" s="30" t="s">
        <v>95</v>
      </c>
      <c r="B5" s="31" t="s">
        <v>96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 t="shared" ref="N5:N7" si="0">COUNTIF(C5:M5,"x")</f>
        <v>0</v>
      </c>
    </row>
    <row r="6" spans="1:15" x14ac:dyDescent="0.3">
      <c r="A6" s="30" t="s">
        <v>97</v>
      </c>
      <c r="B6" s="31" t="s">
        <v>98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 t="shared" si="0"/>
        <v>0</v>
      </c>
    </row>
    <row r="7" spans="1:15" ht="15" customHeight="1" x14ac:dyDescent="0.3">
      <c r="A7" s="30" t="s">
        <v>99</v>
      </c>
      <c r="B7" s="31" t="s">
        <v>100</v>
      </c>
      <c r="C7" s="32" t="s">
        <v>38</v>
      </c>
      <c r="D7" s="32"/>
      <c r="E7" s="32"/>
      <c r="F7" s="32"/>
      <c r="G7" s="32"/>
      <c r="H7" s="32"/>
      <c r="I7" s="32"/>
      <c r="J7" s="32" t="s">
        <v>38</v>
      </c>
      <c r="K7" s="32"/>
      <c r="L7" s="32"/>
      <c r="M7" s="32"/>
      <c r="N7" s="33">
        <f t="shared" si="0"/>
        <v>0</v>
      </c>
    </row>
    <row r="8" spans="1:15" x14ac:dyDescent="0.3">
      <c r="A8" s="30" t="s">
        <v>101</v>
      </c>
      <c r="B8" s="31" t="s">
        <v>102</v>
      </c>
      <c r="C8" s="32" t="s">
        <v>38</v>
      </c>
      <c r="D8" s="32"/>
      <c r="E8" s="32"/>
      <c r="F8" s="32"/>
      <c r="G8" s="32"/>
      <c r="H8" s="32"/>
      <c r="I8" s="32"/>
      <c r="J8" s="32" t="s">
        <v>38</v>
      </c>
      <c r="K8" s="32"/>
      <c r="L8" s="32"/>
      <c r="M8" s="32"/>
      <c r="N8" s="33">
        <f t="shared" ref="N8:N9" si="1">COUNTIF(C8:M8,"x")</f>
        <v>0</v>
      </c>
    </row>
    <row r="9" spans="1:15" ht="15" customHeight="1" x14ac:dyDescent="0.3">
      <c r="A9" s="30" t="s">
        <v>103</v>
      </c>
      <c r="B9" s="31" t="s">
        <v>104</v>
      </c>
      <c r="C9" s="32" t="s">
        <v>38</v>
      </c>
      <c r="D9" s="32"/>
      <c r="E9" s="32"/>
      <c r="F9" s="32"/>
      <c r="G9" s="32"/>
      <c r="H9" s="32"/>
      <c r="I9" s="32"/>
      <c r="J9" s="32" t="s">
        <v>38</v>
      </c>
      <c r="K9" s="32"/>
      <c r="L9" s="32"/>
      <c r="M9" s="32"/>
      <c r="N9" s="33">
        <f t="shared" si="1"/>
        <v>0</v>
      </c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9" xr:uid="{7E46A60E-670F-4594-97E2-DB42144CBCFF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9145-A34F-421A-BF0F-084AEC461BDE}">
  <dimension ref="A1:U8"/>
  <sheetViews>
    <sheetView zoomScale="68" zoomScaleNormal="68" workbookViewId="0">
      <pane ySplit="4" topLeftCell="A5" activePane="bottomLeft" state="frozen"/>
      <selection activeCell="C33" sqref="C33"/>
      <selection pane="bottomLeft" activeCell="B12" sqref="B12"/>
    </sheetView>
  </sheetViews>
  <sheetFormatPr defaultColWidth="8.6640625" defaultRowHeight="13.8" x14ac:dyDescent="0.3"/>
  <cols>
    <col min="1" max="1" width="8.6640625" style="30"/>
    <col min="2" max="2" width="72.5546875" style="34" customWidth="1"/>
    <col min="3" max="14" width="14.5546875" style="30" customWidth="1"/>
    <col min="15" max="16384" width="8.6640625" style="30"/>
  </cols>
  <sheetData>
    <row r="1" spans="1:21" s="18" customFormat="1" ht="27.9" customHeight="1" x14ac:dyDescent="0.3">
      <c r="B1" s="19" t="s">
        <v>105</v>
      </c>
      <c r="C1" s="55" t="s">
        <v>32</v>
      </c>
    </row>
    <row r="2" spans="1:21" s="18" customFormat="1" ht="20.100000000000001" customHeight="1" x14ac:dyDescent="0.3">
      <c r="A2" s="56"/>
      <c r="B2" s="56"/>
    </row>
    <row r="3" spans="1:21" s="18" customFormat="1" ht="18" x14ac:dyDescent="0.3">
      <c r="A3" s="23" t="s">
        <v>18</v>
      </c>
      <c r="B3" s="23"/>
    </row>
    <row r="4" spans="1:21" ht="32.4" customHeight="1" x14ac:dyDescent="0.3">
      <c r="A4" s="24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6" t="str">
        <f>'ALGEMEEN '!N3</f>
        <v>(in te vullen)</v>
      </c>
      <c r="N4" s="28" t="s">
        <v>35</v>
      </c>
      <c r="O4" s="29"/>
      <c r="P4" s="29"/>
      <c r="Q4" s="29"/>
      <c r="R4" s="29"/>
      <c r="S4" s="29"/>
      <c r="T4" s="29"/>
      <c r="U4" s="29"/>
    </row>
    <row r="5" spans="1:21" ht="27.9" customHeight="1" x14ac:dyDescent="0.3">
      <c r="A5" s="30" t="s">
        <v>106</v>
      </c>
      <c r="B5" s="31" t="s">
        <v>107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 t="shared" ref="N5" si="0">COUNTIF(C5:M5,"x")</f>
        <v>0</v>
      </c>
    </row>
    <row r="6" spans="1:21" x14ac:dyDescent="0.3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1" x14ac:dyDescent="0.3"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1" x14ac:dyDescent="0.3"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5" xr:uid="{9A7B6CD6-44B4-49E2-909E-99820F3344AC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1991E-B1DE-4EF9-96CA-148FC8EE7CE7}">
  <dimension ref="A1:N18"/>
  <sheetViews>
    <sheetView zoomScaleNormal="100" workbookViewId="0">
      <pane ySplit="4" topLeftCell="A5" activePane="bottomLeft" state="frozen"/>
      <selection activeCell="C33" sqref="C33"/>
      <selection pane="bottomLeft" activeCell="B9" sqref="B9"/>
    </sheetView>
  </sheetViews>
  <sheetFormatPr defaultColWidth="8.6640625" defaultRowHeight="13.8" x14ac:dyDescent="0.3"/>
  <cols>
    <col min="1" max="1" width="8.6640625" style="30"/>
    <col min="2" max="2" width="105.44140625" style="34" customWidth="1"/>
    <col min="3" max="14" width="14.5546875" style="33" customWidth="1"/>
    <col min="15" max="16384" width="8.6640625" style="30"/>
  </cols>
  <sheetData>
    <row r="1" spans="1:14" ht="27.9" customHeight="1" x14ac:dyDescent="0.3">
      <c r="A1" s="18"/>
      <c r="B1" s="19" t="s">
        <v>108</v>
      </c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0.100000000000001" customHeight="1" x14ac:dyDescent="0.3">
      <c r="A2" s="18"/>
      <c r="B2" s="18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8" customHeight="1" x14ac:dyDescent="0.3">
      <c r="A3" s="42" t="s">
        <v>19</v>
      </c>
      <c r="B3" s="54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27.6" x14ac:dyDescent="0.3">
      <c r="A4" s="24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7" t="str">
        <f>'ALGEMEEN '!N3</f>
        <v>(in te vullen)</v>
      </c>
      <c r="N4" s="28" t="s">
        <v>35</v>
      </c>
    </row>
    <row r="5" spans="1:14" ht="27.6" x14ac:dyDescent="0.3">
      <c r="A5" s="30" t="s">
        <v>109</v>
      </c>
      <c r="B5" s="31" t="s">
        <v>110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 t="shared" ref="N5" si="0">COUNTIF(C5:M5,"x")</f>
        <v>0</v>
      </c>
    </row>
    <row r="6" spans="1:14" x14ac:dyDescent="0.3">
      <c r="A6" s="30" t="s">
        <v>111</v>
      </c>
      <c r="B6" s="31" t="s">
        <v>112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 t="shared" ref="N6" si="1">COUNTIF(C6:M6,"x")</f>
        <v>0</v>
      </c>
    </row>
    <row r="7" spans="1:14" ht="16.5" customHeight="1" x14ac:dyDescent="0.3">
      <c r="A7" s="30" t="s">
        <v>113</v>
      </c>
      <c r="B7" s="31" t="s">
        <v>114</v>
      </c>
      <c r="C7" s="32" t="s">
        <v>38</v>
      </c>
      <c r="D7" s="32"/>
      <c r="E7" s="32"/>
      <c r="F7" s="32"/>
      <c r="G7" s="32"/>
      <c r="H7" s="32"/>
      <c r="I7" s="32"/>
      <c r="J7" s="32" t="s">
        <v>38</v>
      </c>
      <c r="K7" s="32"/>
      <c r="L7" s="32"/>
      <c r="M7" s="32"/>
      <c r="N7" s="33">
        <f t="shared" ref="N7" si="2">COUNTIF(C7:M7,"x")</f>
        <v>0</v>
      </c>
    </row>
    <row r="8" spans="1:14" x14ac:dyDescent="0.3">
      <c r="A8" s="30" t="s">
        <v>115</v>
      </c>
      <c r="B8" s="31" t="s">
        <v>116</v>
      </c>
      <c r="C8" s="32" t="s">
        <v>38</v>
      </c>
      <c r="D8" s="32"/>
      <c r="E8" s="32"/>
      <c r="F8" s="32"/>
      <c r="G8" s="32"/>
      <c r="H8" s="32"/>
      <c r="I8" s="32"/>
      <c r="J8" s="32" t="s">
        <v>38</v>
      </c>
      <c r="K8" s="32"/>
      <c r="L8" s="32"/>
      <c r="M8" s="32"/>
      <c r="N8" s="33">
        <f t="shared" ref="N8" si="3">COUNTIF(C8:M8,"x")</f>
        <v>0</v>
      </c>
    </row>
    <row r="9" spans="1:14" ht="16.5" customHeight="1" x14ac:dyDescent="0.3">
      <c r="A9" s="30" t="s">
        <v>117</v>
      </c>
      <c r="B9" s="31" t="s">
        <v>118</v>
      </c>
      <c r="C9" s="32" t="s">
        <v>38</v>
      </c>
      <c r="D9" s="32"/>
      <c r="E9" s="32"/>
      <c r="F9" s="32"/>
      <c r="G9" s="32"/>
      <c r="H9" s="32"/>
      <c r="I9" s="32"/>
      <c r="J9" s="32" t="s">
        <v>38</v>
      </c>
      <c r="K9" s="32"/>
      <c r="L9" s="32"/>
      <c r="M9" s="32"/>
      <c r="N9" s="33">
        <f t="shared" ref="N9" si="4">COUNTIF(C9:M9,"x")</f>
        <v>0</v>
      </c>
    </row>
    <row r="10" spans="1:14" x14ac:dyDescent="0.3">
      <c r="A10" s="30" t="s">
        <v>119</v>
      </c>
      <c r="B10" s="31" t="s">
        <v>120</v>
      </c>
      <c r="C10" s="32" t="s">
        <v>38</v>
      </c>
      <c r="D10" s="32"/>
      <c r="E10" s="32"/>
      <c r="F10" s="32"/>
      <c r="G10" s="32"/>
      <c r="H10" s="32"/>
      <c r="I10" s="32"/>
      <c r="J10" s="32" t="s">
        <v>38</v>
      </c>
      <c r="K10" s="32"/>
      <c r="L10" s="32"/>
      <c r="M10" s="32"/>
      <c r="N10" s="33">
        <f t="shared" ref="N10:N11" si="5">COUNTIF(C10:M10,"x")</f>
        <v>0</v>
      </c>
    </row>
    <row r="11" spans="1:14" x14ac:dyDescent="0.3">
      <c r="A11" s="30" t="s">
        <v>121</v>
      </c>
      <c r="B11" s="31" t="s">
        <v>122</v>
      </c>
      <c r="C11" s="32" t="s">
        <v>38</v>
      </c>
      <c r="D11" s="32"/>
      <c r="E11" s="32"/>
      <c r="F11" s="32"/>
      <c r="G11" s="32"/>
      <c r="H11" s="32"/>
      <c r="I11" s="32"/>
      <c r="J11" s="32" t="s">
        <v>38</v>
      </c>
      <c r="K11" s="32"/>
      <c r="L11" s="32"/>
      <c r="M11" s="32"/>
      <c r="N11" s="33">
        <f t="shared" si="5"/>
        <v>0</v>
      </c>
    </row>
    <row r="12" spans="1:14" ht="24.9" customHeight="1" x14ac:dyDescent="0.3">
      <c r="A12" s="30" t="s">
        <v>123</v>
      </c>
      <c r="B12" s="31" t="s">
        <v>124</v>
      </c>
      <c r="C12" s="32" t="s">
        <v>38</v>
      </c>
      <c r="D12" s="32"/>
      <c r="E12" s="32"/>
      <c r="F12" s="32"/>
      <c r="G12" s="32"/>
      <c r="H12" s="32"/>
      <c r="I12" s="32"/>
      <c r="J12" s="32" t="s">
        <v>38</v>
      </c>
      <c r="K12" s="32"/>
      <c r="L12" s="32"/>
      <c r="M12" s="32"/>
      <c r="N12" s="33">
        <f t="shared" ref="N12:N13" si="6">COUNTIF(C12:M12,"x")</f>
        <v>0</v>
      </c>
    </row>
    <row r="13" spans="1:14" ht="14.4" customHeight="1" x14ac:dyDescent="0.3">
      <c r="A13" s="30" t="s">
        <v>125</v>
      </c>
      <c r="B13" s="31" t="s">
        <v>126</v>
      </c>
      <c r="C13" s="32" t="s">
        <v>38</v>
      </c>
      <c r="D13" s="32"/>
      <c r="E13" s="32"/>
      <c r="F13" s="32"/>
      <c r="G13" s="32"/>
      <c r="H13" s="32"/>
      <c r="I13" s="32"/>
      <c r="J13" s="32" t="s">
        <v>38</v>
      </c>
      <c r="K13" s="32"/>
      <c r="L13" s="32"/>
      <c r="M13" s="32"/>
      <c r="N13" s="33">
        <f t="shared" si="6"/>
        <v>0</v>
      </c>
    </row>
    <row r="14" spans="1:14" ht="14.4" customHeight="1" x14ac:dyDescent="0.3">
      <c r="A14" s="30" t="s">
        <v>127</v>
      </c>
      <c r="B14" s="31" t="s">
        <v>128</v>
      </c>
      <c r="C14" s="32" t="s">
        <v>38</v>
      </c>
      <c r="D14" s="32"/>
      <c r="E14" s="32"/>
      <c r="F14" s="32"/>
      <c r="G14" s="32"/>
      <c r="H14" s="32"/>
      <c r="I14" s="32"/>
      <c r="J14" s="32" t="s">
        <v>38</v>
      </c>
      <c r="K14" s="32"/>
      <c r="L14" s="32"/>
      <c r="M14" s="32"/>
      <c r="N14" s="33">
        <f t="shared" ref="N14:N15" si="7">COUNTIF(C14:M14,"x")</f>
        <v>0</v>
      </c>
    </row>
    <row r="15" spans="1:14" ht="26.4" customHeight="1" x14ac:dyDescent="0.3">
      <c r="A15" s="30" t="s">
        <v>129</v>
      </c>
      <c r="B15" s="31" t="s">
        <v>130</v>
      </c>
      <c r="C15" s="32" t="s">
        <v>38</v>
      </c>
      <c r="D15" s="32"/>
      <c r="E15" s="32"/>
      <c r="F15" s="32"/>
      <c r="G15" s="32"/>
      <c r="H15" s="32"/>
      <c r="I15" s="32"/>
      <c r="J15" s="32" t="s">
        <v>38</v>
      </c>
      <c r="K15" s="32"/>
      <c r="L15" s="32"/>
      <c r="M15" s="32"/>
      <c r="N15" s="33">
        <f t="shared" si="7"/>
        <v>0</v>
      </c>
    </row>
    <row r="16" spans="1:14" ht="30.6" customHeight="1" x14ac:dyDescent="0.3">
      <c r="A16" s="30" t="s">
        <v>131</v>
      </c>
      <c r="B16" s="31" t="s">
        <v>132</v>
      </c>
      <c r="C16" s="32" t="s">
        <v>38</v>
      </c>
      <c r="D16" s="32"/>
      <c r="E16" s="32"/>
      <c r="F16" s="32"/>
      <c r="G16" s="32"/>
      <c r="H16" s="32"/>
      <c r="I16" s="32"/>
      <c r="J16" s="32" t="s">
        <v>38</v>
      </c>
      <c r="K16" s="32"/>
      <c r="L16" s="32"/>
      <c r="M16" s="32"/>
      <c r="N16" s="33">
        <f t="shared" ref="N16:N18" si="8">COUNTIF(C16:M16,"x")</f>
        <v>0</v>
      </c>
    </row>
    <row r="17" spans="1:14" ht="18.899999999999999" customHeight="1" x14ac:dyDescent="0.3">
      <c r="A17" s="30" t="s">
        <v>133</v>
      </c>
      <c r="B17" s="31" t="s">
        <v>134</v>
      </c>
      <c r="C17" s="32" t="s">
        <v>38</v>
      </c>
      <c r="D17" s="32"/>
      <c r="E17" s="32"/>
      <c r="F17" s="32"/>
      <c r="G17" s="32"/>
      <c r="H17" s="32"/>
      <c r="I17" s="32"/>
      <c r="J17" s="32" t="s">
        <v>38</v>
      </c>
      <c r="K17" s="32"/>
      <c r="L17" s="32"/>
      <c r="M17" s="32"/>
      <c r="N17" s="33">
        <f t="shared" si="8"/>
        <v>0</v>
      </c>
    </row>
    <row r="18" spans="1:14" ht="20.399999999999999" customHeight="1" x14ac:dyDescent="0.3">
      <c r="A18" s="30" t="s">
        <v>135</v>
      </c>
      <c r="B18" s="31" t="s">
        <v>136</v>
      </c>
      <c r="C18" s="32" t="s">
        <v>38</v>
      </c>
      <c r="D18" s="32"/>
      <c r="E18" s="32"/>
      <c r="F18" s="32"/>
      <c r="G18" s="32"/>
      <c r="H18" s="32"/>
      <c r="I18" s="32"/>
      <c r="J18" s="32" t="s">
        <v>38</v>
      </c>
      <c r="K18" s="32"/>
      <c r="L18" s="32"/>
      <c r="M18" s="32"/>
      <c r="N18" s="33">
        <f t="shared" si="8"/>
        <v>0</v>
      </c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18" xr:uid="{2313C931-0F90-4322-93D3-5DFB31CCDDFD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zoomScale="73" zoomScaleNormal="55" workbookViewId="0">
      <pane ySplit="4" topLeftCell="A5" activePane="bottomLeft" state="frozen"/>
      <selection activeCell="C33" sqref="C33"/>
      <selection pane="bottomLeft" activeCell="B12" sqref="B12"/>
    </sheetView>
  </sheetViews>
  <sheetFormatPr defaultColWidth="8.6640625" defaultRowHeight="13.8" x14ac:dyDescent="0.3"/>
  <cols>
    <col min="1" max="1" width="8.6640625" style="30"/>
    <col min="2" max="2" width="100.44140625" style="34" customWidth="1"/>
    <col min="3" max="14" width="14.5546875" style="33" customWidth="1"/>
    <col min="15" max="16384" width="8.6640625" style="30"/>
  </cols>
  <sheetData>
    <row r="1" spans="1:14" s="18" customFormat="1" ht="27.9" customHeight="1" x14ac:dyDescent="0.3">
      <c r="B1" s="19" t="s">
        <v>137</v>
      </c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8" customFormat="1" ht="29.4" customHeight="1" x14ac:dyDescent="0.3"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18" customFormat="1" ht="21.9" customHeight="1" x14ac:dyDescent="0.3">
      <c r="A3" s="50" t="s">
        <v>20</v>
      </c>
      <c r="B3" s="5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27.6" x14ac:dyDescent="0.3">
      <c r="A4" s="52"/>
      <c r="B4" s="53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6" t="str">
        <f>'ALGEMEEN '!N3</f>
        <v>(in te vullen)</v>
      </c>
      <c r="N4" s="28" t="s">
        <v>35</v>
      </c>
    </row>
    <row r="5" spans="1:14" ht="29.4" customHeight="1" x14ac:dyDescent="0.3">
      <c r="A5" s="30" t="s">
        <v>138</v>
      </c>
      <c r="B5" s="31" t="s">
        <v>139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 t="shared" ref="N5:N8" si="0">COUNTIF(C5:M5,"x")</f>
        <v>0</v>
      </c>
    </row>
    <row r="6" spans="1:14" ht="16.5" customHeight="1" x14ac:dyDescent="0.3">
      <c r="A6" s="30" t="s">
        <v>140</v>
      </c>
      <c r="B6" s="31" t="s">
        <v>141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 t="shared" si="0"/>
        <v>0</v>
      </c>
    </row>
    <row r="7" spans="1:14" ht="20.100000000000001" customHeight="1" x14ac:dyDescent="0.3">
      <c r="A7" s="30" t="s">
        <v>142</v>
      </c>
      <c r="B7" s="31" t="s">
        <v>143</v>
      </c>
      <c r="C7" s="32" t="s">
        <v>38</v>
      </c>
      <c r="D7" s="32"/>
      <c r="E7" s="32"/>
      <c r="F7" s="32"/>
      <c r="G7" s="32"/>
      <c r="H7" s="32"/>
      <c r="I7" s="32"/>
      <c r="J7" s="32" t="s">
        <v>38</v>
      </c>
      <c r="K7" s="32"/>
      <c r="L7" s="32"/>
      <c r="M7" s="32"/>
      <c r="N7" s="33">
        <f t="shared" si="0"/>
        <v>0</v>
      </c>
    </row>
    <row r="8" spans="1:14" ht="20.100000000000001" customHeight="1" x14ac:dyDescent="0.3">
      <c r="A8" s="30" t="s">
        <v>144</v>
      </c>
      <c r="B8" s="31" t="s">
        <v>145</v>
      </c>
      <c r="C8" s="32" t="s">
        <v>38</v>
      </c>
      <c r="D8" s="32"/>
      <c r="E8" s="32"/>
      <c r="F8" s="32"/>
      <c r="G8" s="32"/>
      <c r="H8" s="32"/>
      <c r="I8" s="32"/>
      <c r="J8" s="32" t="s">
        <v>38</v>
      </c>
      <c r="K8" s="32"/>
      <c r="L8" s="32"/>
      <c r="M8" s="32"/>
      <c r="N8" s="33">
        <f t="shared" si="0"/>
        <v>0</v>
      </c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8" xr:uid="{DC685513-087F-4D10-AAD8-5841D8E7B877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C327-A765-4A0B-8FC9-CD8035594FF2}">
  <dimension ref="A1:P8"/>
  <sheetViews>
    <sheetView zoomScale="90" zoomScaleNormal="60" workbookViewId="0">
      <pane ySplit="4" topLeftCell="A5" activePane="bottomLeft" state="frozen"/>
      <selection activeCell="C33" sqref="C33"/>
      <selection pane="bottomLeft" activeCell="B7" sqref="B7"/>
    </sheetView>
  </sheetViews>
  <sheetFormatPr defaultColWidth="8.6640625" defaultRowHeight="13.8" x14ac:dyDescent="0.3"/>
  <cols>
    <col min="1" max="1" width="8.6640625" style="30"/>
    <col min="2" max="2" width="75.5546875" style="34" customWidth="1"/>
    <col min="3" max="14" width="14.5546875" style="33" customWidth="1"/>
    <col min="15" max="16384" width="8.6640625" style="30"/>
  </cols>
  <sheetData>
    <row r="1" spans="1:16" ht="27.9" customHeight="1" x14ac:dyDescent="0.3">
      <c r="A1" s="18"/>
      <c r="B1" s="19" t="s">
        <v>146</v>
      </c>
      <c r="C1" s="20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6" ht="20.100000000000001" customHeight="1" x14ac:dyDescent="0.3">
      <c r="A2" s="18"/>
      <c r="B2" s="18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6" ht="18" x14ac:dyDescent="0.3">
      <c r="A3" s="42" t="s">
        <v>21</v>
      </c>
      <c r="B3" s="4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6" ht="27.6" x14ac:dyDescent="0.3">
      <c r="A4" s="24"/>
      <c r="B4" s="25" t="s">
        <v>34</v>
      </c>
      <c r="C4" s="26" t="str">
        <f>'ALGEMEEN '!D3</f>
        <v>Nederlands</v>
      </c>
      <c r="D4" s="26" t="str">
        <f>'ALGEMEEN '!E3</f>
        <v>Frans</v>
      </c>
      <c r="E4" s="26" t="str">
        <f>'ALGEMEEN '!F3</f>
        <v>Engels</v>
      </c>
      <c r="F4" s="26" t="str">
        <f>'ALGEMEEN '!G3</f>
        <v>Wiskunde</v>
      </c>
      <c r="G4" s="26" t="str">
        <f>'ALGEMEEN '!H3</f>
        <v>Natuur-wetenschappen</v>
      </c>
      <c r="H4" s="26" t="str">
        <f>'ALGEMEEN '!I3</f>
        <v>Geschiedenis</v>
      </c>
      <c r="I4" s="26" t="str">
        <f>'ALGEMEEN '!J3</f>
        <v>Aardrijkskunde</v>
      </c>
      <c r="J4" s="26" t="str">
        <f>'ALGEMEEN '!K3</f>
        <v>Artistieke Opvoeding</v>
      </c>
      <c r="K4" s="26" t="str">
        <f>'ALGEMEEN '!L3</f>
        <v>Lichamelijke Opvoeding</v>
      </c>
      <c r="L4" s="26" t="str">
        <f>'ALGEMEEN '!M3</f>
        <v>Economie</v>
      </c>
      <c r="M4" s="27" t="str">
        <f>'ALGEMEEN '!N3</f>
        <v>(in te vullen)</v>
      </c>
      <c r="N4" s="28" t="s">
        <v>35</v>
      </c>
      <c r="O4" s="29"/>
      <c r="P4" s="29"/>
    </row>
    <row r="5" spans="1:16" ht="26.4" customHeight="1" x14ac:dyDescent="0.3">
      <c r="A5" s="30" t="s">
        <v>147</v>
      </c>
      <c r="B5" s="31" t="s">
        <v>148</v>
      </c>
      <c r="C5" s="32" t="s">
        <v>38</v>
      </c>
      <c r="D5" s="32"/>
      <c r="E5" s="32"/>
      <c r="F5" s="32"/>
      <c r="G5" s="32"/>
      <c r="H5" s="32"/>
      <c r="I5" s="32"/>
      <c r="J5" s="32" t="s">
        <v>38</v>
      </c>
      <c r="K5" s="32"/>
      <c r="L5" s="32"/>
      <c r="M5" s="32"/>
      <c r="N5" s="33">
        <f>COUNTIF(C5:M5,"x")</f>
        <v>0</v>
      </c>
    </row>
    <row r="6" spans="1:16" ht="30" customHeight="1" x14ac:dyDescent="0.3">
      <c r="A6" s="30" t="s">
        <v>149</v>
      </c>
      <c r="B6" s="31" t="s">
        <v>150</v>
      </c>
      <c r="C6" s="32" t="s">
        <v>38</v>
      </c>
      <c r="D6" s="32"/>
      <c r="E6" s="32"/>
      <c r="F6" s="32"/>
      <c r="G6" s="32"/>
      <c r="H6" s="32"/>
      <c r="I6" s="32"/>
      <c r="J6" s="32" t="s">
        <v>38</v>
      </c>
      <c r="K6" s="32"/>
      <c r="L6" s="32"/>
      <c r="M6" s="32"/>
      <c r="N6" s="33">
        <f>COUNTIF(C6:M6,"x")</f>
        <v>0</v>
      </c>
    </row>
    <row r="7" spans="1:16" ht="18.899999999999999" customHeight="1" x14ac:dyDescent="0.3">
      <c r="A7" s="30" t="s">
        <v>151</v>
      </c>
      <c r="B7" s="31" t="s">
        <v>152</v>
      </c>
      <c r="C7" s="32" t="s">
        <v>38</v>
      </c>
      <c r="D7" s="32"/>
      <c r="E7" s="32"/>
      <c r="F7" s="32"/>
      <c r="G7" s="32"/>
      <c r="H7" s="32"/>
      <c r="I7" s="32"/>
      <c r="J7" s="32" t="s">
        <v>38</v>
      </c>
      <c r="K7" s="32"/>
      <c r="L7" s="32"/>
      <c r="M7" s="32"/>
      <c r="N7" s="33">
        <f>COUNTIF(C7:M7,"x")</f>
        <v>0</v>
      </c>
    </row>
    <row r="8" spans="1:16" ht="27" customHeight="1" x14ac:dyDescent="0.3">
      <c r="A8" s="30" t="s">
        <v>153</v>
      </c>
      <c r="B8" s="31" t="s">
        <v>154</v>
      </c>
      <c r="C8" s="32" t="s">
        <v>38</v>
      </c>
      <c r="D8" s="32"/>
      <c r="E8" s="32"/>
      <c r="F8" s="32"/>
      <c r="G8" s="32"/>
      <c r="H8" s="32"/>
      <c r="I8" s="32"/>
      <c r="J8" s="32" t="s">
        <v>38</v>
      </c>
      <c r="K8" s="32"/>
      <c r="L8" s="32"/>
      <c r="M8" s="32"/>
      <c r="N8" s="33">
        <f>COUNTIF(C8:M8,"x")</f>
        <v>0</v>
      </c>
    </row>
  </sheetData>
  <phoneticPr fontId="6" type="noConversion"/>
  <dataValidations count="1">
    <dataValidation type="textLength" errorStyle="information" operator="lessThan" allowBlank="1" showInputMessage="1" showErrorMessage="1" prompt="Vul hier een &quot;x&quot; in. " sqref="C5:M8" xr:uid="{1E9DEF15-790B-45C4-874E-E303BDA83E38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076051-9ead-448d-828c-d832b8d385e4">
      <Terms xmlns="http://schemas.microsoft.com/office/infopath/2007/PartnerControls"/>
    </lcf76f155ced4ddcb4097134ff3c332f>
    <TaxCatchAll xmlns="921bf3e4-4883-47e0-a24b-7a24c1fd22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50CFA2031DB547975BE353FEC54AE5" ma:contentTypeVersion="17" ma:contentTypeDescription="Een nieuw document maken." ma:contentTypeScope="" ma:versionID="cd760948efbc4b54b1c562fada07ce7c">
  <xsd:schema xmlns:xsd="http://www.w3.org/2001/XMLSchema" xmlns:xs="http://www.w3.org/2001/XMLSchema" xmlns:p="http://schemas.microsoft.com/office/2006/metadata/properties" xmlns:ns2="e4076051-9ead-448d-828c-d832b8d385e4" xmlns:ns3="921bf3e4-4883-47e0-a24b-7a24c1fd2256" targetNamespace="http://schemas.microsoft.com/office/2006/metadata/properties" ma:root="true" ma:fieldsID="85829366577554d0817c992f666a5dbd" ns2:_="" ns3:_="">
    <xsd:import namespace="e4076051-9ead-448d-828c-d832b8d385e4"/>
    <xsd:import namespace="921bf3e4-4883-47e0-a24b-7a24c1fd2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76051-9ead-448d-828c-d832b8d3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b29acf94-71e1-49e9-a7f1-26517aebf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bf3e4-4883-47e0-a24b-7a24c1fd2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4cbbda2-8d2c-4edd-9b57-712207a3a0d0}" ma:internalName="TaxCatchAll" ma:showField="CatchAllData" ma:web="921bf3e4-4883-47e0-a24b-7a24c1fd2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921F2-37F3-4D51-BC65-33143469D8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1BB13-FA43-4BBB-BFE1-3CD205EF46C7}">
  <ds:schemaRefs>
    <ds:schemaRef ds:uri="http://schemas.microsoft.com/office/2006/metadata/properties"/>
    <ds:schemaRef ds:uri="http://schemas.microsoft.com/office/infopath/2007/PartnerControls"/>
    <ds:schemaRef ds:uri="e4076051-9ead-448d-828c-d832b8d385e4"/>
    <ds:schemaRef ds:uri="921bf3e4-4883-47e0-a24b-7a24c1fd2256"/>
  </ds:schemaRefs>
</ds:datastoreItem>
</file>

<file path=customXml/itemProps3.xml><?xml version="1.0" encoding="utf-8"?>
<ds:datastoreItem xmlns:ds="http://schemas.openxmlformats.org/officeDocument/2006/customXml" ds:itemID="{5B81C749-6D10-4776-8183-27C352023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76051-9ead-448d-828c-d832b8d385e4"/>
    <ds:schemaRef ds:uri="921bf3e4-4883-47e0-a24b-7a24c1fd2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17</vt:i4>
      </vt:variant>
      <vt:variant>
        <vt:lpstr>Benoemde bereiken</vt:lpstr>
      </vt:variant>
      <vt:variant>
        <vt:i4>1</vt:i4>
      </vt:variant>
    </vt:vector>
  </HeadingPairs>
  <TitlesOfParts>
    <vt:vector size="18" baseType="lpstr">
      <vt:lpstr>ALGEMEEN </vt:lpstr>
      <vt:lpstr>1. Lich.</vt:lpstr>
      <vt:lpstr>2. Nederlands</vt:lpstr>
      <vt:lpstr>3. Andere talen </vt:lpstr>
      <vt:lpstr>4. Digitaal</vt:lpstr>
      <vt:lpstr>5. Soc-rel. </vt:lpstr>
      <vt:lpstr>6. STEM</vt:lpstr>
      <vt:lpstr>7. Burgerschap</vt:lpstr>
      <vt:lpstr>8. Historisch </vt:lpstr>
      <vt:lpstr>9. Ruimtelijk bewustzijn</vt:lpstr>
      <vt:lpstr>10. Duurzaamheid</vt:lpstr>
      <vt:lpstr>11. Economie </vt:lpstr>
      <vt:lpstr>12. Juridische</vt:lpstr>
      <vt:lpstr>13. leercompetenties</vt:lpstr>
      <vt:lpstr>14. zelfbewust</vt:lpstr>
      <vt:lpstr>15. initiatief</vt:lpstr>
      <vt:lpstr>16. cultureel </vt:lpstr>
      <vt:lpstr>'14. zelfbewust'!Afdrukbereik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Iman Imnadine</dc:creator>
  <cp:keywords/>
  <dc:description/>
  <cp:lastModifiedBy>Anke Van Hoorebeek</cp:lastModifiedBy>
  <cp:revision/>
  <dcterms:created xsi:type="dcterms:W3CDTF">2015-06-05T18:17:20Z</dcterms:created>
  <dcterms:modified xsi:type="dcterms:W3CDTF">2023-10-26T09:37:32Z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0x010100B2137C9C70265D4D87D4E4C536D6EE89</vt:lpwstr>
  </property>
  <property fmtid="{D5CDD505-2E9C-101B-9397-08002B2CF9AE}" pid="3" name="MediaServiceImageTags">
    <vt:lpwstr/>
  </property>
</Properties>
</file>