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ovsg.sharepoint.com/teams/PBD/bibliotheek/DAO/Curriculum/Leerplannen SO/Materialen op website/"/>
    </mc:Choice>
  </mc:AlternateContent>
  <xr:revisionPtr revIDLastSave="2658" documentId="11_DAD1049D70C000F458EA70D922615965A3D19166" xr6:coauthVersionLast="47" xr6:coauthVersionMax="47" xr10:uidLastSave="{8E8779A7-C040-4C03-95D1-4049FA890617}"/>
  <bookViews>
    <workbookView xWindow="28680" yWindow="-120" windowWidth="29040" windowHeight="15720" firstSheet="1" activeTab="1" xr2:uid="{00000000-000D-0000-FFFF-FFFF00000000}"/>
  </bookViews>
  <sheets>
    <sheet name="ALGEMEEN" sheetId="17" r:id="rId1"/>
    <sheet name="1. Lichamelijk " sheetId="1" r:id="rId2"/>
    <sheet name="2. Nederlands" sheetId="2" r:id="rId3"/>
    <sheet name="3. Andere talen " sheetId="3" r:id="rId4"/>
    <sheet name="4. Digitaal " sheetId="4" r:id="rId5"/>
    <sheet name="5. Sociaal-rel. " sheetId="5" r:id="rId6"/>
    <sheet name="6. STEM " sheetId="6" r:id="rId7"/>
    <sheet name="7. Burgerschap " sheetId="7" r:id="rId8"/>
    <sheet name="8. Historisch" sheetId="8" r:id="rId9"/>
    <sheet name="9. Ruimtelijk" sheetId="9" r:id="rId10"/>
    <sheet name="10. Duurzaamheid" sheetId="10" r:id="rId11"/>
    <sheet name="11. Economie" sheetId="11" r:id="rId12"/>
    <sheet name="12. Juridisch" sheetId="12" r:id="rId13"/>
    <sheet name="13. Leercompetenties" sheetId="13" r:id="rId14"/>
    <sheet name="14. Zelfbewust" sheetId="14" r:id="rId15"/>
    <sheet name="15. Initiatief" sheetId="15" r:id="rId16"/>
    <sheet name="16. Cultureel " sheetId="16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7" l="1"/>
  <c r="F9" i="17"/>
  <c r="G9" i="17"/>
  <c r="H9" i="17"/>
  <c r="I9" i="17"/>
  <c r="J9" i="17"/>
  <c r="K9" i="17"/>
  <c r="L9" i="17"/>
  <c r="M9" i="17"/>
  <c r="N9" i="17"/>
  <c r="D9" i="17"/>
  <c r="B9" i="17"/>
  <c r="N49" i="6"/>
  <c r="N50" i="6"/>
  <c r="E7" i="17"/>
  <c r="F7" i="17"/>
  <c r="G7" i="17"/>
  <c r="H7" i="17"/>
  <c r="I7" i="17"/>
  <c r="J7" i="17"/>
  <c r="K7" i="17"/>
  <c r="L7" i="17"/>
  <c r="M7" i="17"/>
  <c r="N7" i="17"/>
  <c r="D7" i="17"/>
  <c r="B7" i="17"/>
  <c r="N6" i="4"/>
  <c r="N5" i="4"/>
  <c r="M4" i="4"/>
  <c r="L4" i="4"/>
  <c r="K4" i="4"/>
  <c r="J4" i="4"/>
  <c r="I4" i="4"/>
  <c r="H4" i="4"/>
  <c r="G4" i="4"/>
  <c r="F4" i="4"/>
  <c r="E4" i="4"/>
  <c r="D4" i="4"/>
  <c r="C4" i="4"/>
  <c r="D5" i="17"/>
  <c r="B5" i="17"/>
  <c r="N20" i="2"/>
  <c r="E12" i="17" l="1"/>
  <c r="F12" i="17"/>
  <c r="G12" i="17"/>
  <c r="H12" i="17"/>
  <c r="I12" i="17"/>
  <c r="J12" i="17"/>
  <c r="K12" i="17"/>
  <c r="L12" i="17"/>
  <c r="M12" i="17"/>
  <c r="N12" i="17"/>
  <c r="D12" i="17"/>
  <c r="B12" i="17"/>
  <c r="N16" i="9"/>
  <c r="N47" i="6"/>
  <c r="N48" i="6"/>
  <c r="E19" i="17"/>
  <c r="F19" i="17"/>
  <c r="G19" i="17"/>
  <c r="H19" i="17"/>
  <c r="I19" i="17"/>
  <c r="J19" i="17"/>
  <c r="K19" i="17"/>
  <c r="L19" i="17"/>
  <c r="M19" i="17"/>
  <c r="N19" i="17"/>
  <c r="D19" i="17"/>
  <c r="E18" i="17"/>
  <c r="F18" i="17"/>
  <c r="G18" i="17"/>
  <c r="H18" i="17"/>
  <c r="I18" i="17"/>
  <c r="J18" i="17"/>
  <c r="K18" i="17"/>
  <c r="L18" i="17"/>
  <c r="M18" i="17"/>
  <c r="N18" i="17"/>
  <c r="D18" i="17"/>
  <c r="E16" i="17"/>
  <c r="F16" i="17"/>
  <c r="G16" i="17"/>
  <c r="H16" i="17"/>
  <c r="I16" i="17"/>
  <c r="J16" i="17"/>
  <c r="K16" i="17"/>
  <c r="L16" i="17"/>
  <c r="M16" i="17"/>
  <c r="N16" i="17"/>
  <c r="D16" i="17"/>
  <c r="E14" i="17"/>
  <c r="F14" i="17"/>
  <c r="G14" i="17"/>
  <c r="H14" i="17"/>
  <c r="I14" i="17"/>
  <c r="J14" i="17"/>
  <c r="K14" i="17"/>
  <c r="L14" i="17"/>
  <c r="M14" i="17"/>
  <c r="N14" i="17"/>
  <c r="D14" i="17"/>
  <c r="E11" i="17"/>
  <c r="F11" i="17"/>
  <c r="G11" i="17"/>
  <c r="H11" i="17"/>
  <c r="I11" i="17"/>
  <c r="J11" i="17"/>
  <c r="K11" i="17"/>
  <c r="L11" i="17"/>
  <c r="M11" i="17"/>
  <c r="N11" i="17"/>
  <c r="D11" i="17"/>
  <c r="E10" i="17"/>
  <c r="F10" i="17"/>
  <c r="G10" i="17"/>
  <c r="H10" i="17"/>
  <c r="I10" i="17"/>
  <c r="J10" i="17"/>
  <c r="K10" i="17"/>
  <c r="L10" i="17"/>
  <c r="M10" i="17"/>
  <c r="N10" i="17"/>
  <c r="D10" i="17"/>
  <c r="E8" i="17"/>
  <c r="F8" i="17"/>
  <c r="G8" i="17"/>
  <c r="H8" i="17"/>
  <c r="I8" i="17"/>
  <c r="J8" i="17"/>
  <c r="K8" i="17"/>
  <c r="L8" i="17"/>
  <c r="M8" i="17"/>
  <c r="N8" i="17"/>
  <c r="D8" i="17"/>
  <c r="E6" i="17"/>
  <c r="F6" i="17"/>
  <c r="G6" i="17"/>
  <c r="H6" i="17"/>
  <c r="I6" i="17"/>
  <c r="J6" i="17"/>
  <c r="K6" i="17"/>
  <c r="L6" i="17"/>
  <c r="M6" i="17"/>
  <c r="N6" i="17"/>
  <c r="D6" i="17"/>
  <c r="E5" i="17"/>
  <c r="F5" i="17"/>
  <c r="G5" i="17"/>
  <c r="H5" i="17"/>
  <c r="I5" i="17"/>
  <c r="J5" i="17"/>
  <c r="K5" i="17"/>
  <c r="L5" i="17"/>
  <c r="M5" i="17"/>
  <c r="N5" i="17"/>
  <c r="E4" i="17"/>
  <c r="F4" i="17"/>
  <c r="G4" i="17"/>
  <c r="H4" i="17"/>
  <c r="I4" i="17"/>
  <c r="J4" i="17"/>
  <c r="K4" i="17"/>
  <c r="L4" i="17"/>
  <c r="M4" i="17"/>
  <c r="N4" i="17"/>
  <c r="D4" i="17"/>
  <c r="N5" i="1"/>
  <c r="N8" i="16"/>
  <c r="D4" i="16"/>
  <c r="E4" i="16"/>
  <c r="F4" i="16"/>
  <c r="G4" i="16"/>
  <c r="H4" i="16"/>
  <c r="I4" i="16"/>
  <c r="J4" i="16"/>
  <c r="K4" i="16"/>
  <c r="L4" i="16"/>
  <c r="M4" i="16"/>
  <c r="C4" i="16"/>
  <c r="N7" i="16"/>
  <c r="N6" i="16"/>
  <c r="N5" i="16"/>
  <c r="D4" i="15"/>
  <c r="E4" i="15"/>
  <c r="F4" i="15"/>
  <c r="G4" i="15"/>
  <c r="H4" i="15"/>
  <c r="I4" i="15"/>
  <c r="J4" i="15"/>
  <c r="K4" i="15"/>
  <c r="L4" i="15"/>
  <c r="M4" i="15"/>
  <c r="C4" i="15"/>
  <c r="N6" i="15"/>
  <c r="N5" i="15"/>
  <c r="B18" i="17" s="1"/>
  <c r="M4" i="13"/>
  <c r="D4" i="13"/>
  <c r="E4" i="13"/>
  <c r="F4" i="13"/>
  <c r="G4" i="13"/>
  <c r="H4" i="13"/>
  <c r="I4" i="13"/>
  <c r="J4" i="13"/>
  <c r="K4" i="13"/>
  <c r="L4" i="13"/>
  <c r="C4" i="13"/>
  <c r="N8" i="13"/>
  <c r="N7" i="13"/>
  <c r="N6" i="13"/>
  <c r="N5" i="13"/>
  <c r="N8" i="11"/>
  <c r="M4" i="11"/>
  <c r="D4" i="11"/>
  <c r="E4" i="11"/>
  <c r="F4" i="11"/>
  <c r="G4" i="11"/>
  <c r="H4" i="11"/>
  <c r="I4" i="11"/>
  <c r="J4" i="11"/>
  <c r="K4" i="11"/>
  <c r="L4" i="11"/>
  <c r="C4" i="11"/>
  <c r="N10" i="11"/>
  <c r="N9" i="11"/>
  <c r="N7" i="11"/>
  <c r="N6" i="11"/>
  <c r="N5" i="11"/>
  <c r="D4" i="9"/>
  <c r="E4" i="9"/>
  <c r="F4" i="9"/>
  <c r="G4" i="9"/>
  <c r="H4" i="9"/>
  <c r="I4" i="9"/>
  <c r="J4" i="9"/>
  <c r="K4" i="9"/>
  <c r="L4" i="9"/>
  <c r="M4" i="9"/>
  <c r="C4" i="9"/>
  <c r="N15" i="9"/>
  <c r="N14" i="9"/>
  <c r="N13" i="9"/>
  <c r="N12" i="9"/>
  <c r="N11" i="9"/>
  <c r="N10" i="9"/>
  <c r="N9" i="9"/>
  <c r="N8" i="9"/>
  <c r="N7" i="9"/>
  <c r="N6" i="9"/>
  <c r="N5" i="9"/>
  <c r="N6" i="8"/>
  <c r="D4" i="8"/>
  <c r="E4" i="8"/>
  <c r="F4" i="8"/>
  <c r="G4" i="8"/>
  <c r="H4" i="8"/>
  <c r="I4" i="8"/>
  <c r="J4" i="8"/>
  <c r="K4" i="8"/>
  <c r="L4" i="8"/>
  <c r="M4" i="8"/>
  <c r="C4" i="8"/>
  <c r="N14" i="8"/>
  <c r="N13" i="8"/>
  <c r="N12" i="8"/>
  <c r="N11" i="8"/>
  <c r="N10" i="8"/>
  <c r="N9" i="8"/>
  <c r="N8" i="8"/>
  <c r="N7" i="8"/>
  <c r="N5" i="8"/>
  <c r="N6" i="7"/>
  <c r="B10" i="17" s="1"/>
  <c r="N8" i="7"/>
  <c r="N7" i="7"/>
  <c r="N5" i="7"/>
  <c r="M4" i="7"/>
  <c r="L4" i="7"/>
  <c r="K4" i="7"/>
  <c r="J4" i="7"/>
  <c r="I4" i="7"/>
  <c r="H4" i="7"/>
  <c r="G4" i="7"/>
  <c r="F4" i="7"/>
  <c r="E4" i="7"/>
  <c r="D4" i="7"/>
  <c r="C4" i="7"/>
  <c r="N39" i="6"/>
  <c r="N40" i="6"/>
  <c r="N41" i="6"/>
  <c r="N42" i="6"/>
  <c r="N43" i="6"/>
  <c r="N44" i="6"/>
  <c r="N45" i="6"/>
  <c r="N46" i="6"/>
  <c r="N38" i="6"/>
  <c r="N31" i="6"/>
  <c r="N32" i="6"/>
  <c r="N33" i="6"/>
  <c r="N34" i="6"/>
  <c r="N35" i="6"/>
  <c r="N36" i="6"/>
  <c r="N37" i="6"/>
  <c r="N29" i="6"/>
  <c r="N30" i="6"/>
  <c r="N23" i="6"/>
  <c r="N24" i="6"/>
  <c r="N25" i="6"/>
  <c r="N26" i="6"/>
  <c r="N27" i="6"/>
  <c r="N28" i="6"/>
  <c r="N22" i="6"/>
  <c r="N21" i="6"/>
  <c r="N20" i="6"/>
  <c r="N19" i="6"/>
  <c r="N15" i="6"/>
  <c r="N12" i="6"/>
  <c r="N6" i="6"/>
  <c r="D4" i="6"/>
  <c r="E4" i="6"/>
  <c r="F4" i="6"/>
  <c r="G4" i="6"/>
  <c r="H4" i="6"/>
  <c r="I4" i="6"/>
  <c r="J4" i="6"/>
  <c r="K4" i="6"/>
  <c r="L4" i="6"/>
  <c r="M4" i="6"/>
  <c r="N18" i="6"/>
  <c r="N17" i="6"/>
  <c r="N16" i="6"/>
  <c r="N14" i="6"/>
  <c r="N13" i="6"/>
  <c r="N11" i="6"/>
  <c r="N10" i="6"/>
  <c r="N9" i="6"/>
  <c r="N8" i="6"/>
  <c r="N7" i="6"/>
  <c r="N5" i="6"/>
  <c r="C4" i="6"/>
  <c r="D4" i="5"/>
  <c r="E4" i="5"/>
  <c r="F4" i="5"/>
  <c r="G4" i="5"/>
  <c r="H4" i="5"/>
  <c r="I4" i="5"/>
  <c r="J4" i="5"/>
  <c r="K4" i="5"/>
  <c r="L4" i="5"/>
  <c r="M4" i="5"/>
  <c r="N5" i="5"/>
  <c r="B8" i="17" s="1"/>
  <c r="C4" i="5"/>
  <c r="D4" i="3"/>
  <c r="E4" i="3"/>
  <c r="F4" i="3"/>
  <c r="G4" i="3"/>
  <c r="H4" i="3"/>
  <c r="I4" i="3"/>
  <c r="J4" i="3"/>
  <c r="K4" i="3"/>
  <c r="L4" i="3"/>
  <c r="M4" i="3"/>
  <c r="C4" i="3"/>
  <c r="N13" i="3"/>
  <c r="N12" i="3"/>
  <c r="N11" i="3"/>
  <c r="N10" i="3"/>
  <c r="N9" i="3"/>
  <c r="N8" i="3"/>
  <c r="N7" i="3"/>
  <c r="N6" i="3"/>
  <c r="N5" i="3"/>
  <c r="N12" i="2"/>
  <c r="D4" i="2"/>
  <c r="E4" i="2"/>
  <c r="F4" i="2"/>
  <c r="G4" i="2"/>
  <c r="H4" i="2"/>
  <c r="I4" i="2"/>
  <c r="J4" i="2"/>
  <c r="K4" i="2"/>
  <c r="L4" i="2"/>
  <c r="M4" i="2"/>
  <c r="C4" i="2"/>
  <c r="N19" i="2"/>
  <c r="N18" i="2"/>
  <c r="N17" i="2"/>
  <c r="N16" i="2"/>
  <c r="N15" i="2"/>
  <c r="N14" i="2"/>
  <c r="N13" i="2"/>
  <c r="N11" i="2"/>
  <c r="N10" i="2"/>
  <c r="N9" i="2"/>
  <c r="N8" i="2"/>
  <c r="N7" i="2"/>
  <c r="N6" i="2"/>
  <c r="N5" i="2"/>
  <c r="D4" i="1"/>
  <c r="E4" i="1"/>
  <c r="F4" i="1"/>
  <c r="G4" i="1"/>
  <c r="H4" i="1"/>
  <c r="I4" i="1"/>
  <c r="J4" i="1"/>
  <c r="K4" i="1"/>
  <c r="L4" i="1"/>
  <c r="M4" i="1"/>
  <c r="C4" i="1"/>
  <c r="N11" i="1"/>
  <c r="N10" i="1"/>
  <c r="N9" i="1"/>
  <c r="N8" i="1"/>
  <c r="N7" i="1"/>
  <c r="N6" i="1"/>
  <c r="B19" i="17" l="1"/>
  <c r="B16" i="17"/>
  <c r="B14" i="17"/>
  <c r="B11" i="17"/>
  <c r="B6" i="17"/>
  <c r="B4" i="17"/>
  <c r="I20" i="17"/>
  <c r="H20" i="17"/>
  <c r="K20" i="17"/>
  <c r="F20" i="17"/>
  <c r="J20" i="17"/>
  <c r="E20" i="17"/>
  <c r="L20" i="17"/>
  <c r="N20" i="17"/>
  <c r="M20" i="17"/>
  <c r="G20" i="17"/>
  <c r="D20" i="17"/>
</calcChain>
</file>

<file path=xl/sharedStrings.xml><?xml version="1.0" encoding="utf-8"?>
<sst xmlns="http://schemas.openxmlformats.org/spreadsheetml/2006/main" count="566" uniqueCount="291">
  <si>
    <t xml:space="preserve">Lichamelijk, geestelijk en emotioneel bewustzijn - 3de graad </t>
  </si>
  <si>
    <t xml:space="preserve">Doorstroomfinaliteit </t>
  </si>
  <si>
    <t>1 Competenties op het vlak van lichamelijk, geestelijk en emotioneel bewustzijn en op vlak van lichamelijke, geestelijke en emotionele gezondheid</t>
  </si>
  <si>
    <t xml:space="preserve">Nederlands - 3de graad </t>
  </si>
  <si>
    <t>2 Competenties in het Nederlands</t>
  </si>
  <si>
    <t>2.10</t>
  </si>
  <si>
    <t>2.11</t>
  </si>
  <si>
    <t>2.12</t>
  </si>
  <si>
    <t>2.13</t>
  </si>
  <si>
    <t>2.14</t>
  </si>
  <si>
    <t>2.15</t>
  </si>
  <si>
    <t xml:space="preserve">Competenties in andere talen - 3de graad </t>
  </si>
  <si>
    <t>3 Competenties in andere talen</t>
  </si>
  <si>
    <t xml:space="preserve">Digitaal en Media - 3de graad </t>
  </si>
  <si>
    <t>4 Digitale competentie en mediawijsheid</t>
  </si>
  <si>
    <t xml:space="preserve">Sociaal-relationele competenties - 3de graad </t>
  </si>
  <si>
    <t>5 Sociaal-relationele competenties</t>
  </si>
  <si>
    <t xml:space="preserve">STEM - 3de graad </t>
  </si>
  <si>
    <t>6 Competenties inzake wiskunde, exacte wetenschappen en technologie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</si>
  <si>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</si>
  <si>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</si>
  <si>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</si>
  <si>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</si>
  <si>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</si>
  <si>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</si>
  <si>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</si>
  <si>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</si>
  <si>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</si>
  <si>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</si>
  <si>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</si>
  <si>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</si>
  <si>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</si>
  <si>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</si>
  <si>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</si>
  <si>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</si>
  <si>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</si>
  <si>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</si>
  <si>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</si>
  <si>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</si>
  <si>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</si>
  <si>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</si>
  <si>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</si>
  <si>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</si>
  <si>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</si>
  <si>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</si>
  <si>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</si>
  <si>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</si>
  <si>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</si>
  <si>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</si>
  <si>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</si>
  <si>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</si>
  <si>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</si>
  <si>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 xml:space="preserve">Burgerschap - 3de graad </t>
  </si>
  <si>
    <t>7 Burgerschapscompetenties met inbegrip van competenties inzake samenleven</t>
  </si>
  <si>
    <t xml:space="preserve">Historisch bewustzijn- 3de graad </t>
  </si>
  <si>
    <t>8 Competenties met betrekking tot historisch bewustzijn</t>
  </si>
  <si>
    <t>8.10</t>
  </si>
  <si>
    <t xml:space="preserve">Ruimtelijk bewustzijn - 3de graad </t>
  </si>
  <si>
    <t>9 Competenties met betrekking tot ruimtelijk bewustzijn</t>
  </si>
  <si>
    <t>9.10</t>
  </si>
  <si>
    <t>9.11</t>
  </si>
  <si>
    <t xml:space="preserve">Competenties inzake duurzaamheid - 3de graad </t>
  </si>
  <si>
    <t>10 Competenties inzake duurzaamheid</t>
  </si>
  <si>
    <t xml:space="preserve">Economie - 3de graad </t>
  </si>
  <si>
    <t>11 Economische en financiële competenties</t>
  </si>
  <si>
    <t xml:space="preserve">Juridische competentie - 3de graad </t>
  </si>
  <si>
    <t xml:space="preserve">12 Juridische competentie </t>
  </si>
  <si>
    <t xml:space="preserve">Leren leren  - 3de graad </t>
  </si>
  <si>
    <t>13 Leercompetenties met inbegrip van onderzoekscompetenties, innovatiedenken, creativiteit, probleemoplossend en kritisch denken, systeemdenken, informatieverwerking en samenwerken</t>
  </si>
  <si>
    <t xml:space="preserve">Zelfbewustzijn en zelfexpressie, zelfsturing en wendbaarheid - 3de graad </t>
  </si>
  <si>
    <t>14 Zelfbewustzijn en zelfexpressie, zelfsturing en wendbaarheid</t>
  </si>
  <si>
    <t xml:space="preserve">Initiatief- 3de graad </t>
  </si>
  <si>
    <t>15 Ontwikkeling van initiatief, ambitie, ondernemingszin en loopbaancompetenties</t>
  </si>
  <si>
    <t xml:space="preserve">Cultuur - 3de graad </t>
  </si>
  <si>
    <t>16 Cultureel bewustzijn en culturele expressie.</t>
  </si>
  <si>
    <t>OVERZICHT</t>
  </si>
  <si>
    <t>Aantal eindtermen niet gecoverd</t>
  </si>
  <si>
    <t xml:space="preserve">Totaal aantal eindtermen </t>
  </si>
  <si>
    <t>Nederlands</t>
  </si>
  <si>
    <t>Frans</t>
  </si>
  <si>
    <t>Engels</t>
  </si>
  <si>
    <t>Wiskunde</t>
  </si>
  <si>
    <t>Natuur-wetenschappen</t>
  </si>
  <si>
    <t>Geschiedenis</t>
  </si>
  <si>
    <t>Aardrijkskunde</t>
  </si>
  <si>
    <t>Artistieke Opvoeding</t>
  </si>
  <si>
    <t>Lichamelijke Opvoeding</t>
  </si>
  <si>
    <t>Economie</t>
  </si>
  <si>
    <t>(in te vullen)</t>
  </si>
  <si>
    <t>1 Competenties op het vlak van lichamelijk, geestelijk en emotioneel bewustzijn …</t>
  </si>
  <si>
    <t>13 Leercompetenties met inbegrip van onderzoekscompetenties, innovatiedenken,  …</t>
  </si>
  <si>
    <t xml:space="preserve">Totaal </t>
  </si>
  <si>
    <t># vakken opgenomen</t>
  </si>
  <si>
    <t xml:space="preserve">  </t>
  </si>
  <si>
    <t>Doelstelling</t>
  </si>
  <si>
    <t>1.01</t>
  </si>
  <si>
    <t>De leerlingen passen technieken voor levensreddend handelen toe in een gesimuleerde leeromgeving.</t>
  </si>
  <si>
    <t>1.02</t>
  </si>
  <si>
    <t>1.03</t>
  </si>
  <si>
    <t>De leerlingen voeren conform de beweegrichtlijnen in verschillende bewegingsomgevingen activiteiten uit in verschillende individuele, interactieve en ritmisch expressieve bewegingsdomeinen.</t>
  </si>
  <si>
    <t>1.04</t>
  </si>
  <si>
    <t>De leerlingen ontwikkelen kracht, lenigheid, uithouding, snelheid, coördinatie en evenwicht, rekening houdend met de evolutievan hun fysieke capaciteiten.</t>
  </si>
  <si>
    <t>1.05</t>
  </si>
  <si>
    <t>De leerlingen voeren motorische basisvaardigheden uit, rekening houdend met ergonomische principes en de evolutie van hun fysieke capaciteiten.</t>
  </si>
  <si>
    <t>1.06</t>
  </si>
  <si>
    <t>De leerlingen passen tactieken en principes toe met respect voor de afgesproken regels en rollen in sport en spel.</t>
  </si>
  <si>
    <t>1.07</t>
  </si>
  <si>
    <t>De leerlingen hanteren in verschillende rollen in sport en spel principes van verantwoord gedrag.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</si>
  <si>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</si>
  <si>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</si>
  <si>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</si>
  <si>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</si>
  <si>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</si>
  <si>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</si>
  <si>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</si>
  <si>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</si>
  <si>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</si>
  <si>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De leerlingen bepalen het onderwerp, de hoofdgedachte en de hoofdpunten bij het doelgericht lezen en beluisteren van teksten.</t>
  </si>
  <si>
    <t>De leerlingen selecteren relevante informatie bij het lezen en beluisteren van teksten.</t>
  </si>
  <si>
    <t>De leerlingen nemen notities bij het lezen en beluisteren van teksten.</t>
  </si>
  <si>
    <t>De leerlingen passen inzicht in het taalsysteem toe ter ondersteuning van hun communicatieve handelingen.</t>
  </si>
  <si>
    <t>De leerlingen passen inzicht in taalgebruik toe ter ondersteuning van hun communicatieve handelingen.</t>
  </si>
  <si>
    <t>De leerlingen analyseren het effect van taaluitingen, taalvariëteiten en talen op identiteitsvorming en sociale omgang.</t>
  </si>
  <si>
    <t>De leerlingen verwoorden eigen beleving en interpretatie van literaire teksten.</t>
  </si>
  <si>
    <t>De leerlingen analyseren hoe in literaire teksten betekenissen worden gecreëerd met narratieve, retorische, poëticale en theatrale structuren en technieken.</t>
  </si>
  <si>
    <t>De leerlingen gaan in interactie over de relevantievan literaire teksten voor hun leefwereld, voor de samenleving waarin ze leven en voor de samenleving waarin de teksten ontstonden.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</si>
  <si>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</si>
  <si>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</si>
  <si>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</si>
  <si>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</si>
  <si>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</si>
  <si>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</si>
  <si>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</si>
  <si>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</si>
  <si>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</si>
  <si>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5.01</t>
  </si>
  <si>
    <t>De leerlingen gaan respectvol en constructief met anderen in interactie rekening houdend met elkaars grenzen.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</si>
  <si>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</si>
  <si>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</si>
  <si>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</si>
  <si>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</si>
  <si>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</si>
  <si>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</si>
  <si>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</si>
  <si>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</si>
  <si>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</si>
  <si>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De leerlingen rekenen met reële getallen.</t>
  </si>
  <si>
    <t>De leerlingen brengen met behulp van de grafiek, kenmerken van een functie in verband met de betekenisvolle situatie die doorde functie beschreven wordt.</t>
  </si>
  <si>
    <t>De leerlingen interpreteren de afgeleide als limiet van een differentiequotiënt en als richtingscoëfficiënt van de raaklijn aan de grafiek.</t>
  </si>
  <si>
    <t>De leerlingen leggen het verband tussen een functie en haar afgeleide functie.</t>
  </si>
  <si>
    <t>De leerlingen gebruiken modellen voor exponentiële groei.</t>
  </si>
  <si>
    <t>De leerlingen gebruiken transformaties van de vorm f(x) + k en k·f(x) om de grafiek van een algemene exponentiële functie f(x)=b·a^x+c op te bouwen vanuit de grafiek van f(x)=a^x.</t>
  </si>
  <si>
    <t>De leerlingen tekenen de grafiek van de functie f(x)=sin x vanuit de goniometrische cirkel.</t>
  </si>
  <si>
    <t>De leerlingen gebruiken transformaties van de vorm f(x)+k, f(x-k), f(x/k) en k·f(x) om de grafiek van een algemene sinusfunctie f(x)= a·sin[b(x-c)]+d op te bouwen vanuit de grafiek van f(x)=sin x.</t>
  </si>
  <si>
    <t xml:space="preserve">De leerlingen gebruiken rekenkundige en meetkundige rijen om patronen te beschrijven.  </t>
  </si>
  <si>
    <t>De leerlingen bepalen kansen met behulp van kruistabellen, boomdiagrammen en de wet van Laplace.</t>
  </si>
  <si>
    <t>De leerlingen verklaren het belang van randomisatie en representativiteit bij steekproeven voor het formuleren van statistische besluiten over een populatie.</t>
  </si>
  <si>
    <t>De leerlingen leggen in concrete situaties het verschil uit tussen samenhang en causaliteit.</t>
  </si>
  <si>
    <t>De leerlingen gebruiken de normale verdeling als continu model bij gegeven data.</t>
  </si>
  <si>
    <t xml:space="preserve">De leerlingen berekenen kansen bij een normaal verdeelde kansvariabele. </t>
  </si>
  <si>
    <t>De leerlingen beargumenteren wiskundige redeneringen.</t>
  </si>
  <si>
    <t>De leerlingen gebruiken ICT om berekeningen uit te voeren en grafische voorstellingen te maken.</t>
  </si>
  <si>
    <t>De leerlingen leggen het belang van mitose en meiose uit voor groei en doorgeven van erfelijk materiaal.</t>
  </si>
  <si>
    <t>De leerlingen leggen uit dat het immuunsysteem bij de mens noodzakelijk is om te overleven.</t>
  </si>
  <si>
    <t>De leerlingen lichten de structuur van genetische informatie toe en de wetmatigheden bij overerven.</t>
  </si>
  <si>
    <t>De leerlingen leggen uit hoe genetische informatie tot expressie komt en hoe die informatie beïnvloed kan worden door de mens.</t>
  </si>
  <si>
    <t>De leerlingen verklaren met wetenschappelijk onderbouwde argumenten de biologische evolutie.</t>
  </si>
  <si>
    <t>De leerlingen leggen natuurlijke selectie uit als een evolutieproces dat de genetische samenstelling van een populatie kan wijzigen.</t>
  </si>
  <si>
    <t>De leerlingen brengen de structuur van eenvoudige organische moleculen en kunststoffen in verband met eigenschappen of toepassingen.</t>
  </si>
  <si>
    <t>De leerlingen tonen aan de hand van de structuur het belang van (poly)sachariden, lipiden en proteïnen aan voor biologische processen.</t>
  </si>
  <si>
    <t>De leerlingen leggen structuur en toepassingsmogelijkheden van nanomaterialen uit.</t>
  </si>
  <si>
    <t>De leerlingen interpreteren de dynamiek van een chemische reactie en beïnvloedende factoren.</t>
  </si>
  <si>
    <t>De leerlingen lichten eigenschappen van elektrische krachtwerking toe.</t>
  </si>
  <si>
    <t>De leerlingen verklaren fenomenen of toepassingen van permanente magneten, elektromagneten en elektromagnetische inductie.</t>
  </si>
  <si>
    <t>De leerlingen verklaren het effect van inwerkende krachten op de bewegingsverandering van een systeem in één of twee dimensies aan de hand van de drie wetten van Newton.</t>
  </si>
  <si>
    <t>De leerlingen verklaren fenomenen of toepassingen van trillingen en golven met inbegrip van geluid, de decibelschaal en het elektromagnetisch spectrum.</t>
  </si>
  <si>
    <t>De leerlingen beschrijven kernfusie en kernsplitsing in het kader van energievoorziening en bijhorende veiligheidsaspecten.</t>
  </si>
  <si>
    <t>De leerlingen lichten het spontaan radioactief verval van isotopen toe en de effecten van de vrijgekomen ioniserende straling op organismen.</t>
  </si>
  <si>
    <t>De leerlingen werken op een veilige en duurzame manier met materialen, stoffen, organismen en technische systemen.</t>
  </si>
  <si>
    <t>6.43</t>
  </si>
  <si>
    <t>6.44</t>
  </si>
  <si>
    <t>De leerlingen voeren onderzoek aan de hand van een wetenschappelijke methode om kennis te ontwikkelen en om vragen te beantwoorden.</t>
  </si>
  <si>
    <t>De leerlingen ontwerpen een oplossing voor een probleem door wetenschappen, technologie of wiskunde geïntegreerd aan te wenden.</t>
  </si>
  <si>
    <t>De leerlingen analyseren de wisselwerking tussen wetenschappen, technologie, wiskunde en de maatschappij aan de hand van maatschappelijke uitdagingen.</t>
  </si>
  <si>
    <t>7.01</t>
  </si>
  <si>
    <t>7.02</t>
  </si>
  <si>
    <t>7.03</t>
  </si>
  <si>
    <t>7.04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</si>
  <si>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</si>
  <si>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</si>
  <si>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</si>
  <si>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</si>
  <si>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</si>
  <si>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</si>
  <si>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</si>
  <si>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</si>
  <si>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</si>
  <si>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De leerlingen bouwen een historisch referentiekader op met structuurbegrippen, scharnierpunten en kenmerken eigen aan de moderne en hedendaagse tijd.</t>
  </si>
  <si>
    <t>De leerlingen lichten verbanden toe tussen de maatschappelijke domeinen voor westerse en niet-westerse samenlevingen uit de moderne en hedendaagse tijd.</t>
  </si>
  <si>
    <t>De leerlingen lichten kenmerken toe van interculturele contacten tussen westerse en niet-westerse samenlevingen uit de moderne en hedendaagse tijd.</t>
  </si>
  <si>
    <t>De leerlingen vergelijken kenmerken van bestudeerde samenlevingen in eenzelfde periode of tussen periodes.</t>
  </si>
  <si>
    <t>De leerlingen reflecteren over de verschillen tussen periodiseringen in tijd en ruimte.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</si>
  <si>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</si>
  <si>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</si>
  <si>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</si>
  <si>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</si>
  <si>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</si>
  <si>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</si>
  <si>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</si>
  <si>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</si>
  <si>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</si>
  <si>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9.12</t>
  </si>
  <si>
    <t>De leerlingen lichten het ontstaan en de evolutie van het heelal, het Zonnestelsel en van de Aarde in een tijd-ruimtekader toe.</t>
  </si>
  <si>
    <t>De leerlingen lichten de gelaagde opbouw en samenstelling van de aarde en de atmosfeer toe.</t>
  </si>
  <si>
    <t>De leerlingen beschrijven kenmerken en verklaren gevolgen van rotatie en revolutie van Aarde en Maan.</t>
  </si>
  <si>
    <t>De leerlingen beschrijven oorzaken van platentektoniek en verklaren de gevolgen ervan.</t>
  </si>
  <si>
    <t>De leerlingen verklaren de werking en gevolgen van geomorfologische processen.</t>
  </si>
  <si>
    <t>De leerlingen verklaren klimaatveranderingen in geologisch perspectief.</t>
  </si>
  <si>
    <t>De leerlingen verklaren een landschap vanuit de landschapsgenese.</t>
  </si>
  <si>
    <t>De leerlingen evalueren de inrichting van een gebied in het Vlaams Gewest of het Brussels Hoofdstedelijk Gewest op basis van principes van duurzame ontwikkeling.</t>
  </si>
  <si>
    <t>De leerlingen zetten terreintechnieken en geografische hulpbronnen met inbegrip van GIS-viewers functioneel in.</t>
  </si>
  <si>
    <t>16.01</t>
  </si>
  <si>
    <t>De leerlingen brengen kunst- en cultuuruitingen in verband met de context waarin ze voorkomen.</t>
  </si>
  <si>
    <t>16.02</t>
  </si>
  <si>
    <t>De leerlingen reflecteren over eigen beleving bij uiteenlopende kunst-en cultuuruitingen.</t>
  </si>
  <si>
    <t>16.03</t>
  </si>
  <si>
    <t>De leerlingen lichten toe hoe een kunstwerk vanuit vorm en inhoud betekenis geeft.</t>
  </si>
  <si>
    <t>16.04</t>
  </si>
  <si>
    <t>De leerlingen doorlopen een artistiek-creatief proces vanuit verbeelding.</t>
  </si>
  <si>
    <t>15.01</t>
  </si>
  <si>
    <t>15.02</t>
  </si>
  <si>
    <t>13.01</t>
  </si>
  <si>
    <t>13.02</t>
  </si>
  <si>
    <t>13.03</t>
  </si>
  <si>
    <t>13.04</t>
  </si>
  <si>
    <t>De leerlingen gebruiken school- en vaktaal.</t>
  </si>
  <si>
    <t>11.01</t>
  </si>
  <si>
    <t>11.02</t>
  </si>
  <si>
    <t>11.03</t>
  </si>
  <si>
    <t>11.04</t>
  </si>
  <si>
    <t>11.05</t>
  </si>
  <si>
    <t>11.06</t>
  </si>
  <si>
    <t xml:space="preserve">De leerlingen beargumenteren binnen een persoonlijk of gezinsbudget keuzes bij aankopen rekening houdend met de totale kostprijs en de financieringskost. </t>
  </si>
  <si>
    <t xml:space="preserve">De leerlingen vergelijken sparen en beleggingsvormen op het vlak van risico en rendement. </t>
  </si>
  <si>
    <t xml:space="preserve">De leerlingen illustreren het marktmechanisme op de productmarkt. </t>
  </si>
  <si>
    <t xml:space="preserve">De leerlingen lichten toe hoe de overheid via inkomsten en uitgaven een impact heeft op de samenleving en ongelijkheid tracht te beperken. </t>
  </si>
  <si>
    <t>De leerlingen ontwikkelen gezondheidsvaardigheden in functie van hun fysiek en mentaal welzijn binnen verschillende thema’s.</t>
  </si>
  <si>
    <t>De leerlingen beoordelen doelgericht informatie op betrouwbaarheid, correctheid en bruikbaarheid bij het lezen en luisteren.</t>
  </si>
  <si>
    <t>De leerlingen vatten doelgericht een geschreven tekst schriftelijk samen.</t>
  </si>
  <si>
    <t>De leerlingen spreken en schrijven doelgericht.</t>
  </si>
  <si>
    <t>De leerlingen drukken zich creatief uit met taal.</t>
  </si>
  <si>
    <t>De leerlingen nemen doelgericht deel aan mondelinge en schriftelijke interactie.</t>
  </si>
  <si>
    <t>De leerlingen zetten doelgericht strategieën in ter ondersteuning van informatieverwerking en communicatieve handelingen.</t>
  </si>
  <si>
    <t>De leerlingen zetten nieuw- en eerder verworven woordenschat in ter ondersteuning van hun communicatieve handelingen.</t>
  </si>
  <si>
    <t>2.16</t>
  </si>
  <si>
    <t>De leerlingen geven bij het lezen en beluisteren van teksten overeenkomsten en verschillen aan tussen de eigen en andere maatschappijen en culturen, waarin de doeltaal wordt gesproken.</t>
  </si>
  <si>
    <t>4.01</t>
  </si>
  <si>
    <t>4.02</t>
  </si>
  <si>
    <t>De leerlingen gebruiken doelgericht courante functionaliteiten van vergelijkbare toepassingen om digitale inhouden te creëren.</t>
  </si>
  <si>
    <t>De leerlingen respecteren ethische, sociale en legale regels bij het gebruiken van digitale technologie.</t>
  </si>
  <si>
    <t>De leerlingen analyseren kenmerken van de functie f(x)=a^x: domein, bereik, stijgen/dalen, toenemende stijging/afnemende daling, horizontale asymptoot en gedrag op oneindig.</t>
  </si>
  <si>
    <t>De leerlingen analyseren kenmerken van een algemene sinusfunctie aan de hand van de grafiek: domein, bereik, nulwaarden, tekenverloop, stijgen/dalen, extrema, symmetrie, periodiciteit en amplitude.</t>
  </si>
  <si>
    <t>De leerlingen lossen vergelijkingen grafisch op met behulp van ICT.</t>
  </si>
  <si>
    <t>De leerlingen beschrijven fenomenen uit de realiteit aan de hand van wiskundige concepten uit de derde graad.</t>
  </si>
  <si>
    <t xml:space="preserve">De leerlingen lossen vraagstukken en problemen op door te mathematiseren en demathematiseren en door gebruik te maken van heuristieken. </t>
  </si>
  <si>
    <t>De leerlingen leggen het verband tussen celtypen en hun functie in weefsels en organen met inbegrip van celademhaling en fotosynthese.</t>
  </si>
  <si>
    <t>De leerlingen lichten bij de mens de bevruchting en factoren toe die de ontwikkeling van embryo en foetus beïnvloeden.</t>
  </si>
  <si>
    <t>De leerlingen lichten toe hoe hormonale regeling en gezondheidsgedrag de vruchtbaarheid bij de mens beïnvloeden.</t>
  </si>
  <si>
    <t>De leerlingen reflecteren over aangereikte toepassingen of processen in het kader van duurzame chemie.</t>
  </si>
  <si>
    <t>De leerlingen lossen fysische problemen met en zonder formularium op.</t>
  </si>
  <si>
    <t>6.45</t>
  </si>
  <si>
    <t>6.46</t>
  </si>
  <si>
    <t>De leerlingen reflecteren over de betekenis, de principes en de werking van de democratische rechtsstaat en hun verantwoordelijkheid daarin.</t>
  </si>
  <si>
    <t>De leerlingen reflecteren over het relationele, gelaagde en dynamische karakter van identiteit.</t>
  </si>
  <si>
    <t>De leerlingen lichten toe hoe verschillende vormen van diversiteit verrijkend en uitdagend zijn voor het samenleven.</t>
  </si>
  <si>
    <t xml:space="preserve">De leerlingen gaan geïnformeerd, beargumenteerd en constructief in dialoog over maatschappelijke thema’s. </t>
  </si>
  <si>
    <t>De leerlingen beantwoorden een historische vraag aan de hand van historische bronnen met betrekking tot de bestudeerde periodes en historische redeneerwijzen.</t>
  </si>
  <si>
    <t>De leerlingen analyseren kritisch historische bronnen met betrekking tot de bestudeerde periodes in functie van een historische vraag.</t>
  </si>
  <si>
    <t>De leerlingen beoordelen voorbeelden van historische beeldvorming aan de hand van historische redeneerwijzen.</t>
  </si>
  <si>
    <t>De leerlingen lichten betekenissen toe die men geeft aan actuele fenomenen en historische fenomenen uit de bestudeerde periodes.</t>
  </si>
  <si>
    <t>De leerlingen analyseren de invloed van de eigen standplaatsgebondenheid en die van anderen op historische beeldvorming met betrekking tot de bestudeerde periodes.</t>
  </si>
  <si>
    <t>De leerlingen lichten atmosferische processen toe aan de hand van neerslag, temperatuur en winden en de invloed van deze processen op weerpatronen.</t>
  </si>
  <si>
    <t>De leerlingen reflecteren over mogelijke maatregelen met betrekking tot klimaatverandering.</t>
  </si>
  <si>
    <t>De leerlingen situeren absoluut en relatief personen, plaatsen, patronen en processen op relevante ruimtelijke schaalniveaus.</t>
  </si>
  <si>
    <t>De leerlingen lichten gevolgen van het werken met een arbeidsovereenkomst toe.</t>
  </si>
  <si>
    <t>De leerlingen lichten verantwoordelijkheid en aansprakelijkheid bij een schadegeval toe.</t>
  </si>
  <si>
    <t>De leerlingen reflecteren cyclisch, vakspecifiek en vakoverschrijdend over het eigen leerproces en sturen het op basis daarvan doelgericht bij.</t>
  </si>
  <si>
    <t>De leerlingen zetten (meta)cognitieve leer- en regulatiestrategieën in om zich leerinhouden eigen te maken.</t>
  </si>
  <si>
    <t>De leerlingen zoeken doelgericht informatie in diverse bronnen en verwerken die op een kritische en systematische manier.</t>
  </si>
  <si>
    <t>De leerlingen doorlopen bewust hun studie- of beroepskeuzeproces.</t>
  </si>
  <si>
    <t>De leerlingen genereren creatieve ideeën om een probleem op te lossen en bespreken de uitvoerbaarheid ervan aan de hand van criteria.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</si>
</sst>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3" borderId="8" xfId="0" applyFont="1" applyFill="1" applyBorder="1" applyAlignment="1">
      <alignment horizontal="center"/>
    </xf>
    <xf numFmtId="0" fontId="0" fillId="0" borderId="0" xfId="0" applyFont="1"/>
    <xf numFmtId="49" fontId="2" fillId="0" borderId="0" xfId="0" applyNumberFormat="1" applyFont="1" applyAlignment="1">
      <alignment vertical="top"/>
    </xf>
    <xf numFmtId="49" fontId="2" fillId="0" borderId="0" xfId="0" applyNumberFormat="1" applyFont="1"/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49" fontId="2" fillId="0" borderId="13" xfId="0" applyNumberFormat="1" applyFont="1" applyBorder="1"/>
    <xf numFmtId="0" fontId="3" fillId="2" borderId="0" xfId="0" applyFont="1" applyFill="1"/>
    <xf numFmtId="0" fontId="0" fillId="2" borderId="0" xfId="0" applyFont="1" applyFill="1"/>
    <xf numFmtId="0" fontId="2" fillId="2" borderId="0" xfId="0" applyFont="1" applyFill="1" applyAlignment="1">
      <alignment wrapText="1"/>
    </xf>
    <xf numFmtId="0" fontId="2" fillId="4" borderId="0" xfId="0" applyFont="1" applyFill="1" applyAlignment="1">
      <alignment horizontal="right" wrapText="1"/>
    </xf>
    <xf numFmtId="0" fontId="2" fillId="4" borderId="5" xfId="0" applyFont="1" applyFill="1" applyBorder="1" applyAlignment="1">
      <alignment horizontal="right" wrapText="1"/>
    </xf>
    <xf numFmtId="0" fontId="2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49" fontId="2" fillId="0" borderId="0" xfId="0" applyNumberFormat="1" applyFont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49" fontId="2" fillId="3" borderId="0" xfId="0" applyNumberFormat="1" applyFont="1" applyFill="1" applyAlignment="1">
      <alignment horizontal="left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5" fillId="4" borderId="13" xfId="0" applyNumberFormat="1" applyFont="1" applyFill="1" applyBorder="1" applyAlignment="1">
      <alignment horizontal="left"/>
    </xf>
    <xf numFmtId="0" fontId="0" fillId="4" borderId="16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49" fontId="2" fillId="2" borderId="0" xfId="0" applyNumberFormat="1" applyFont="1" applyFill="1" applyAlignment="1">
      <alignment vertical="top"/>
    </xf>
    <xf numFmtId="49" fontId="6" fillId="2" borderId="0" xfId="0" applyNumberFormat="1" applyFont="1" applyFill="1" applyAlignment="1">
      <alignment horizontal="left" vertical="top"/>
    </xf>
    <xf numFmtId="49" fontId="7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/>
    <xf numFmtId="49" fontId="6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49" fontId="2" fillId="4" borderId="2" xfId="0" applyNumberFormat="1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/>
    </xf>
    <xf numFmtId="49" fontId="3" fillId="2" borderId="0" xfId="0" applyNumberFormat="1" applyFont="1" applyFill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4" xfId="0" applyNumberFormat="1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49" fontId="6" fillId="2" borderId="0" xfId="0" applyNumberFormat="1" applyFont="1" applyFill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49" fontId="2" fillId="4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49" fontId="3" fillId="0" borderId="1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938893</xdr:colOff>
      <xdr:row>0</xdr:row>
      <xdr:rowOff>0</xdr:rowOff>
    </xdr:from>
    <xdr:to>
      <xdr:col>0</xdr:col>
      <xdr:colOff>3009628</xdr:colOff>
      <xdr:row>3</xdr:row>
      <xdr:rowOff>34562</xdr:rowOff>
    </xdr:to>
    <xdr:pic>
      <xdr:nvPicPr>
        <xdr:cNvPr id="5" name="Afbeelding 4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49AA25FD-32CE-58A1-D1E7-5B313664A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893" y="0"/>
          <a:ext cx="2070735" cy="9677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215348</xdr:colOff>
      <xdr:row>0</xdr:row>
      <xdr:rowOff>0</xdr:rowOff>
    </xdr:from>
    <xdr:to>
      <xdr:col>4</xdr:col>
      <xdr:colOff>477822</xdr:colOff>
      <xdr:row>2</xdr:row>
      <xdr:rowOff>171292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F7FE8C7C-1C28-4616-BECB-A3000998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478" y="0"/>
          <a:ext cx="1269143" cy="5987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1409700</xdr:colOff>
      <xdr:row>0</xdr:row>
      <xdr:rowOff>19050</xdr:rowOff>
    </xdr:from>
    <xdr:to>
      <xdr:col>4</xdr:col>
      <xdr:colOff>358553</xdr:colOff>
      <xdr:row>1</xdr:row>
      <xdr:rowOff>92027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402D440-E48D-4FE3-B866-78DE9638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9050"/>
          <a:ext cx="1267238" cy="6063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581438</xdr:colOff>
      <xdr:row>2</xdr:row>
      <xdr:rowOff>181562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F0AB3E5-F383-4895-8043-75DBE579C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0"/>
          <a:ext cx="1267238" cy="60066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4</xdr:col>
      <xdr:colOff>400463</xdr:colOff>
      <xdr:row>2</xdr:row>
      <xdr:rowOff>168227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50193593-9BD4-4097-AD67-53E785223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67238" cy="6063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240196</xdr:colOff>
      <xdr:row>0</xdr:row>
      <xdr:rowOff>0</xdr:rowOff>
    </xdr:from>
    <xdr:to>
      <xdr:col>4</xdr:col>
      <xdr:colOff>498860</xdr:colOff>
      <xdr:row>2</xdr:row>
      <xdr:rowOff>94180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24439E2-8B52-4FAE-911B-A3BD879C2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739" y="0"/>
          <a:ext cx="1269143" cy="6044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0</xdr:rowOff>
    </xdr:from>
    <xdr:to>
      <xdr:col>4</xdr:col>
      <xdr:colOff>322358</xdr:colOff>
      <xdr:row>0</xdr:row>
      <xdr:rowOff>606377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70D4A00-9820-464B-A28C-E372BA1E1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0"/>
          <a:ext cx="1267238" cy="6063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211666</xdr:colOff>
      <xdr:row>0</xdr:row>
      <xdr:rowOff>0</xdr:rowOff>
    </xdr:from>
    <xdr:to>
      <xdr:col>4</xdr:col>
      <xdr:colOff>473323</xdr:colOff>
      <xdr:row>2</xdr:row>
      <xdr:rowOff>57831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398C02CD-E193-498F-947D-F1544B68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703" y="0"/>
          <a:ext cx="1267238" cy="5987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350921</xdr:colOff>
      <xdr:row>0</xdr:row>
      <xdr:rowOff>0</xdr:rowOff>
    </xdr:from>
    <xdr:to>
      <xdr:col>4</xdr:col>
      <xdr:colOff>628863</xdr:colOff>
      <xdr:row>2</xdr:row>
      <xdr:rowOff>211039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2314E925-04C3-483E-A86C-ABC007F42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3816" y="0"/>
          <a:ext cx="1267238" cy="598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174257</xdr:colOff>
      <xdr:row>0</xdr:row>
      <xdr:rowOff>0</xdr:rowOff>
    </xdr:from>
    <xdr:to>
      <xdr:col>4</xdr:col>
      <xdr:colOff>721895</xdr:colOff>
      <xdr:row>2</xdr:row>
      <xdr:rowOff>135641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6F29A128-4623-0C4F-4CE6-262087A0B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889" y="0"/>
          <a:ext cx="1560295" cy="739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136995</xdr:colOff>
      <xdr:row>0</xdr:row>
      <xdr:rowOff>0</xdr:rowOff>
    </xdr:from>
    <xdr:to>
      <xdr:col>4</xdr:col>
      <xdr:colOff>401375</xdr:colOff>
      <xdr:row>2</xdr:row>
      <xdr:rowOff>163589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8E89A9BF-1F88-255C-6961-58406FDA3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3017" y="0"/>
          <a:ext cx="1271048" cy="6025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</xdr:colOff>
      <xdr:row>0</xdr:row>
      <xdr:rowOff>0</xdr:rowOff>
    </xdr:from>
    <xdr:to>
      <xdr:col>6</xdr:col>
      <xdr:colOff>28513</xdr:colOff>
      <xdr:row>2</xdr:row>
      <xdr:rowOff>219075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D18AB5DF-807C-4F17-916C-1D0EE81EE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080" y="0"/>
          <a:ext cx="1360108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483809</xdr:colOff>
      <xdr:row>0</xdr:row>
      <xdr:rowOff>0</xdr:rowOff>
    </xdr:from>
    <xdr:to>
      <xdr:col>4</xdr:col>
      <xdr:colOff>741881</xdr:colOff>
      <xdr:row>2</xdr:row>
      <xdr:rowOff>211377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BAD6290-65E9-41CE-B211-44C19DF6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8452" y="0"/>
          <a:ext cx="1274858" cy="6006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408214</xdr:colOff>
      <xdr:row>0</xdr:row>
      <xdr:rowOff>0</xdr:rowOff>
    </xdr:from>
    <xdr:to>
      <xdr:col>4</xdr:col>
      <xdr:colOff>666286</xdr:colOff>
      <xdr:row>2</xdr:row>
      <xdr:rowOff>211377</xdr:rowOff>
    </xdr:to>
    <xdr:pic>
      <xdr:nvPicPr>
        <xdr:cNvPr id="2" name="Afbeelding 1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A03C7432-BCEE-4213-A68D-FD045E19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28" y="0"/>
          <a:ext cx="1274858" cy="6006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233125</xdr:colOff>
      <xdr:row>0</xdr:row>
      <xdr:rowOff>0</xdr:rowOff>
    </xdr:from>
    <xdr:to>
      <xdr:col>4</xdr:col>
      <xdr:colOff>491789</xdr:colOff>
      <xdr:row>2</xdr:row>
      <xdr:rowOff>131121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C65434EC-8834-46D5-9796-4E6967422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0429" y="0"/>
          <a:ext cx="1269143" cy="5987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219808</xdr:colOff>
      <xdr:row>0</xdr:row>
      <xdr:rowOff>0</xdr:rowOff>
    </xdr:from>
    <xdr:to>
      <xdr:col>4</xdr:col>
      <xdr:colOff>479740</xdr:colOff>
      <xdr:row>2</xdr:row>
      <xdr:rowOff>53341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A740265B-B43E-49D5-B136-5100982E4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0404" y="0"/>
          <a:ext cx="1267238" cy="5987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9525</xdr:rowOff>
    </xdr:from>
    <xdr:to>
      <xdr:col>4</xdr:col>
      <xdr:colOff>552863</xdr:colOff>
      <xdr:row>2</xdr:row>
      <xdr:rowOff>206327</xdr:rowOff>
    </xdr:to>
    <xdr:pic>
      <xdr:nvPicPr>
        <xdr:cNvPr id="3" name="Afbeelding 2" descr="Afbeelding met tekst, Lettertype, schermopname, logo&#10;&#10;Automatisch gegenereerde beschrijving">
          <a:extLst>
            <a:ext uri="{FF2B5EF4-FFF2-40B4-BE49-F238E27FC236}">
              <a16:creationId xmlns:a16="http://schemas.microsoft.com/office/drawing/2014/main" id="{06A9DEFF-F539-42FA-A9DA-172E3653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9525"/>
          <a:ext cx="1267238" cy="600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F2DA-7E2D-46AF-97DA-93CE8244BC34}">
  <dimension ref="A1:V20"/>
  <sheetViews>
    <sheetView showGridLines="0" zoomScale="90" zoomScaleNormal="90" workbookViewId="0"/>
  </sheetViews>
  <sheetFormatPr defaultRowHeight="14.4" x14ac:dyDescent="0.3"/>
  <cols>
    <col min="1" max="1" width="70.5546875" style="2" customWidth="1"/>
    <col min="2" max="7" width="13.6640625" style="2" customWidth="1"/>
    <col min="8" max="8" width="14.5546875" style="2" customWidth="1"/>
    <col min="9" max="14" width="13.6640625" style="2" customWidth="1"/>
    <col min="15" max="16384" width="8.88671875" style="2"/>
  </cols>
  <sheetData>
    <row r="1" spans="1:22" s="9" customFormat="1" ht="18" x14ac:dyDescent="0.35">
      <c r="A1" s="8" t="s">
        <v>75</v>
      </c>
    </row>
    <row r="2" spans="1:22" s="9" customFormat="1" x14ac:dyDescent="0.3"/>
    <row r="3" spans="1:22" s="10" customFormat="1" ht="42" thickBot="1" x14ac:dyDescent="0.35">
      <c r="B3" s="11" t="s">
        <v>76</v>
      </c>
      <c r="C3" s="12" t="s">
        <v>77</v>
      </c>
      <c r="D3" s="13" t="s">
        <v>78</v>
      </c>
      <c r="E3" s="13" t="s">
        <v>79</v>
      </c>
      <c r="F3" s="13" t="s">
        <v>80</v>
      </c>
      <c r="G3" s="13" t="s">
        <v>81</v>
      </c>
      <c r="H3" s="13" t="s">
        <v>82</v>
      </c>
      <c r="I3" s="13" t="s">
        <v>83</v>
      </c>
      <c r="J3" s="13" t="s">
        <v>84</v>
      </c>
      <c r="K3" s="13" t="s">
        <v>85</v>
      </c>
      <c r="L3" s="13" t="s">
        <v>86</v>
      </c>
      <c r="M3" s="13" t="s">
        <v>87</v>
      </c>
      <c r="N3" s="14" t="s">
        <v>88</v>
      </c>
    </row>
    <row r="4" spans="1:22" x14ac:dyDescent="0.3">
      <c r="A4" s="15" t="s">
        <v>89</v>
      </c>
      <c r="B4" s="16">
        <f>COUNTIF('1. Lichamelijk '!N5:N11,0)</f>
        <v>7</v>
      </c>
      <c r="C4" s="17">
        <v>7</v>
      </c>
      <c r="D4" s="18">
        <f>COUNTIF('1. Lichamelijk '!C5:C11,"x")</f>
        <v>0</v>
      </c>
      <c r="E4" s="18">
        <f>COUNTIF('1. Lichamelijk '!D5:D11,"x")</f>
        <v>0</v>
      </c>
      <c r="F4" s="18">
        <f>COUNTIF('1. Lichamelijk '!E5:E11,"x")</f>
        <v>0</v>
      </c>
      <c r="G4" s="18">
        <f>COUNTIF('1. Lichamelijk '!F5:F11,"x")</f>
        <v>0</v>
      </c>
      <c r="H4" s="18">
        <f>COUNTIF('1. Lichamelijk '!G5:G11,"x")</f>
        <v>0</v>
      </c>
      <c r="I4" s="18">
        <f>COUNTIF('1. Lichamelijk '!H5:H11,"x")</f>
        <v>0</v>
      </c>
      <c r="J4" s="18">
        <f>COUNTIF('1. Lichamelijk '!I5:I11,"x")</f>
        <v>0</v>
      </c>
      <c r="K4" s="18">
        <f>COUNTIF('1. Lichamelijk '!J5:J11,"x")</f>
        <v>0</v>
      </c>
      <c r="L4" s="18">
        <f>COUNTIF('1. Lichamelijk '!K5:K11,"x")</f>
        <v>0</v>
      </c>
      <c r="M4" s="18">
        <f>COUNTIF('1. Lichamelijk '!L5:L11,"x")</f>
        <v>0</v>
      </c>
      <c r="N4" s="18">
        <f>COUNTIF('1. Lichamelijk '!M5:M11,"x")</f>
        <v>0</v>
      </c>
      <c r="O4" s="19"/>
      <c r="P4" s="19"/>
      <c r="Q4" s="19"/>
      <c r="R4" s="19"/>
      <c r="S4" s="19"/>
      <c r="T4" s="19"/>
      <c r="U4" s="19"/>
      <c r="V4" s="19"/>
    </row>
    <row r="5" spans="1:22" x14ac:dyDescent="0.3">
      <c r="A5" s="20" t="s">
        <v>4</v>
      </c>
      <c r="B5" s="21">
        <f>COUNTIF('2. Nederlands'!N5:N20,0)</f>
        <v>16</v>
      </c>
      <c r="C5" s="22">
        <v>16</v>
      </c>
      <c r="D5" s="1">
        <f>COUNTIF('2. Nederlands'!C5:C20,"x")</f>
        <v>0</v>
      </c>
      <c r="E5" s="1">
        <f>COUNTIF('2. Nederlands'!D5:D19,"x")</f>
        <v>0</v>
      </c>
      <c r="F5" s="1">
        <f>COUNTIF('2. Nederlands'!E5:E19,"x")</f>
        <v>0</v>
      </c>
      <c r="G5" s="1">
        <f>COUNTIF('2. Nederlands'!F5:F19,"x")</f>
        <v>0</v>
      </c>
      <c r="H5" s="1">
        <f>COUNTIF('2. Nederlands'!G5:G19,"x")</f>
        <v>0</v>
      </c>
      <c r="I5" s="1">
        <f>COUNTIF('2. Nederlands'!H5:H19,"x")</f>
        <v>0</v>
      </c>
      <c r="J5" s="1">
        <f>COUNTIF('2. Nederlands'!I5:I19,"x")</f>
        <v>0</v>
      </c>
      <c r="K5" s="1">
        <f>COUNTIF('2. Nederlands'!J5:J19,"x")</f>
        <v>0</v>
      </c>
      <c r="L5" s="1">
        <f>COUNTIF('2. Nederlands'!K5:K19,"x")</f>
        <v>0</v>
      </c>
      <c r="M5" s="1">
        <f>COUNTIF('2. Nederlands'!L5:L19,"x")</f>
        <v>0</v>
      </c>
      <c r="N5" s="1">
        <f>COUNTIF('2. Nederlands'!M5:M19,"x")</f>
        <v>0</v>
      </c>
    </row>
    <row r="6" spans="1:22" x14ac:dyDescent="0.3">
      <c r="A6" s="15" t="s">
        <v>12</v>
      </c>
      <c r="B6" s="23">
        <f>COUNTIF('3. Andere talen '!N5:N13,0)</f>
        <v>9</v>
      </c>
      <c r="C6" s="24">
        <v>9</v>
      </c>
      <c r="D6" s="18">
        <f>COUNTIF('3. Andere talen '!C5:C13,"x")</f>
        <v>0</v>
      </c>
      <c r="E6" s="18">
        <f>COUNTIF('3. Andere talen '!D5:D13,"x")</f>
        <v>0</v>
      </c>
      <c r="F6" s="18">
        <f>COUNTIF('3. Andere talen '!E5:E13,"x")</f>
        <v>0</v>
      </c>
      <c r="G6" s="18">
        <f>COUNTIF('3. Andere talen '!F5:F13,"x")</f>
        <v>0</v>
      </c>
      <c r="H6" s="18">
        <f>COUNTIF('3. Andere talen '!G5:G13,"x")</f>
        <v>0</v>
      </c>
      <c r="I6" s="18">
        <f>COUNTIF('3. Andere talen '!H5:H13,"x")</f>
        <v>0</v>
      </c>
      <c r="J6" s="18">
        <f>COUNTIF('3. Andere talen '!I5:I13,"x")</f>
        <v>0</v>
      </c>
      <c r="K6" s="18">
        <f>COUNTIF('3. Andere talen '!J5:J13,"x")</f>
        <v>0</v>
      </c>
      <c r="L6" s="18">
        <f>COUNTIF('3. Andere talen '!K5:K13,"x")</f>
        <v>0</v>
      </c>
      <c r="M6" s="18">
        <f>COUNTIF('3. Andere talen '!L5:L13,"x")</f>
        <v>0</v>
      </c>
      <c r="N6" s="18">
        <f>COUNTIF('3. Andere talen '!M5:M13,"x")</f>
        <v>0</v>
      </c>
    </row>
    <row r="7" spans="1:22" x14ac:dyDescent="0.3">
      <c r="A7" s="20" t="s">
        <v>14</v>
      </c>
      <c r="B7" s="25">
        <f>COUNTIF('4. Digitaal '!N5:N6,0)</f>
        <v>2</v>
      </c>
      <c r="C7" s="26">
        <v>2</v>
      </c>
      <c r="D7" s="1">
        <f>COUNTIF('4. Digitaal '!C5:C6,"x")</f>
        <v>0</v>
      </c>
      <c r="E7" s="1">
        <f>COUNTIF('4. Digitaal '!D5:D6,"x")</f>
        <v>0</v>
      </c>
      <c r="F7" s="1">
        <f>COUNTIF('4. Digitaal '!E5:E6,"x")</f>
        <v>0</v>
      </c>
      <c r="G7" s="1">
        <f>COUNTIF('4. Digitaal '!F5:F6,"x")</f>
        <v>0</v>
      </c>
      <c r="H7" s="1">
        <f>COUNTIF('4. Digitaal '!G5:G6,"x")</f>
        <v>0</v>
      </c>
      <c r="I7" s="1">
        <f>COUNTIF('4. Digitaal '!H5:H6,"x")</f>
        <v>0</v>
      </c>
      <c r="J7" s="1">
        <f>COUNTIF('4. Digitaal '!I5:I6,"x")</f>
        <v>0</v>
      </c>
      <c r="K7" s="1">
        <f>COUNTIF('4. Digitaal '!J5:J6,"x")</f>
        <v>0</v>
      </c>
      <c r="L7" s="1">
        <f>COUNTIF('4. Digitaal '!K5:K6,"x")</f>
        <v>0</v>
      </c>
      <c r="M7" s="1">
        <f>COUNTIF('4. Digitaal '!L5:L6,"x")</f>
        <v>0</v>
      </c>
      <c r="N7" s="1">
        <f>COUNTIF('4. Digitaal '!M5:M6,"x")</f>
        <v>0</v>
      </c>
    </row>
    <row r="8" spans="1:22" x14ac:dyDescent="0.3">
      <c r="A8" s="15" t="s">
        <v>16</v>
      </c>
      <c r="B8" s="23">
        <f>COUNTIF('5. Sociaal-rel. '!N5:N5,0)</f>
        <v>1</v>
      </c>
      <c r="C8" s="24">
        <v>1</v>
      </c>
      <c r="D8" s="18">
        <f>COUNTIF('5. Sociaal-rel. '!C5:C5,"x")</f>
        <v>0</v>
      </c>
      <c r="E8" s="18">
        <f>COUNTIF('5. Sociaal-rel. '!D5:D5,"x")</f>
        <v>0</v>
      </c>
      <c r="F8" s="18">
        <f>COUNTIF('5. Sociaal-rel. '!E5:E5,"x")</f>
        <v>0</v>
      </c>
      <c r="G8" s="18">
        <f>COUNTIF('5. Sociaal-rel. '!F5:F5,"x")</f>
        <v>0</v>
      </c>
      <c r="H8" s="18">
        <f>COUNTIF('5. Sociaal-rel. '!G5:G5,"x")</f>
        <v>0</v>
      </c>
      <c r="I8" s="18">
        <f>COUNTIF('5. Sociaal-rel. '!H5:H5,"x")</f>
        <v>0</v>
      </c>
      <c r="J8" s="18">
        <f>COUNTIF('5. Sociaal-rel. '!I5:I5,"x")</f>
        <v>0</v>
      </c>
      <c r="K8" s="18">
        <f>COUNTIF('5. Sociaal-rel. '!J5:J5,"x")</f>
        <v>0</v>
      </c>
      <c r="L8" s="18">
        <f>COUNTIF('5. Sociaal-rel. '!K5:K5,"x")</f>
        <v>0</v>
      </c>
      <c r="M8" s="18">
        <f>COUNTIF('5. Sociaal-rel. '!L5:L5,"x")</f>
        <v>0</v>
      </c>
      <c r="N8" s="18">
        <f>COUNTIF('5. Sociaal-rel. '!M5:M5,"x")</f>
        <v>0</v>
      </c>
    </row>
    <row r="9" spans="1:22" x14ac:dyDescent="0.3">
      <c r="A9" s="20" t="s">
        <v>18</v>
      </c>
      <c r="B9" s="25">
        <f>COUNTIF('6. STEM '!N5:N50,0)</f>
        <v>46</v>
      </c>
      <c r="C9" s="26">
        <v>46</v>
      </c>
      <c r="D9" s="1">
        <f>COUNTIF('6. STEM '!C5:C50,"x")</f>
        <v>0</v>
      </c>
      <c r="E9" s="1">
        <f>COUNTIF('6. STEM '!D5:D50,"x")</f>
        <v>0</v>
      </c>
      <c r="F9" s="1">
        <f>COUNTIF('6. STEM '!E5:E50,"x")</f>
        <v>0</v>
      </c>
      <c r="G9" s="1">
        <f>COUNTIF('6. STEM '!F5:F50,"x")</f>
        <v>0</v>
      </c>
      <c r="H9" s="1">
        <f>COUNTIF('6. STEM '!G5:G50,"x")</f>
        <v>0</v>
      </c>
      <c r="I9" s="1">
        <f>COUNTIF('6. STEM '!H5:H50,"x")</f>
        <v>0</v>
      </c>
      <c r="J9" s="1">
        <f>COUNTIF('6. STEM '!I5:I50,"x")</f>
        <v>0</v>
      </c>
      <c r="K9" s="1">
        <f>COUNTIF('6. STEM '!J5:J50,"x")</f>
        <v>0</v>
      </c>
      <c r="L9" s="1">
        <f>COUNTIF('6. STEM '!K5:K50,"x")</f>
        <v>0</v>
      </c>
      <c r="M9" s="1">
        <f>COUNTIF('6. STEM '!L5:L50,"x")</f>
        <v>0</v>
      </c>
      <c r="N9" s="1">
        <f>COUNTIF('6. STEM '!M5:M50,"x")</f>
        <v>0</v>
      </c>
    </row>
    <row r="10" spans="1:22" x14ac:dyDescent="0.3">
      <c r="A10" s="15" t="s">
        <v>53</v>
      </c>
      <c r="B10" s="23">
        <f>COUNTIF('7. Burgerschap '!N5:N8,0)</f>
        <v>4</v>
      </c>
      <c r="C10" s="24">
        <v>4</v>
      </c>
      <c r="D10" s="18">
        <f>COUNTIF('7. Burgerschap '!C5:C8,"x")</f>
        <v>0</v>
      </c>
      <c r="E10" s="18">
        <f>COUNTIF('7. Burgerschap '!D5:D8,"x")</f>
        <v>0</v>
      </c>
      <c r="F10" s="18">
        <f>COUNTIF('7. Burgerschap '!E5:E8,"x")</f>
        <v>0</v>
      </c>
      <c r="G10" s="18">
        <f>COUNTIF('7. Burgerschap '!F5:F8,"x")</f>
        <v>0</v>
      </c>
      <c r="H10" s="18">
        <f>COUNTIF('7. Burgerschap '!G5:G8,"x")</f>
        <v>0</v>
      </c>
      <c r="I10" s="18">
        <f>COUNTIF('7. Burgerschap '!H5:H8,"x")</f>
        <v>0</v>
      </c>
      <c r="J10" s="18">
        <f>COUNTIF('7. Burgerschap '!I5:I8,"x")</f>
        <v>0</v>
      </c>
      <c r="K10" s="18">
        <f>COUNTIF('7. Burgerschap '!J5:J8,"x")</f>
        <v>0</v>
      </c>
      <c r="L10" s="18">
        <f>COUNTIF('7. Burgerschap '!K5:K8,"x")</f>
        <v>0</v>
      </c>
      <c r="M10" s="18">
        <f>COUNTIF('7. Burgerschap '!L5:L8,"x")</f>
        <v>0</v>
      </c>
      <c r="N10" s="18">
        <f>COUNTIF('7. Burgerschap '!M5:M8,"x")</f>
        <v>0</v>
      </c>
    </row>
    <row r="11" spans="1:22" x14ac:dyDescent="0.3">
      <c r="A11" s="20" t="s">
        <v>55</v>
      </c>
      <c r="B11" s="25">
        <f>COUNTIF('8. Historisch'!N5:N14,0)</f>
        <v>10</v>
      </c>
      <c r="C11" s="26">
        <v>10</v>
      </c>
      <c r="D11" s="1">
        <f>COUNTIF('8. Historisch'!C5:C14,"x")</f>
        <v>0</v>
      </c>
      <c r="E11" s="1">
        <f>COUNTIF('8. Historisch'!D5:D14,"x")</f>
        <v>0</v>
      </c>
      <c r="F11" s="1">
        <f>COUNTIF('8. Historisch'!E5:E14,"x")</f>
        <v>0</v>
      </c>
      <c r="G11" s="1">
        <f>COUNTIF('8. Historisch'!F5:F14,"x")</f>
        <v>0</v>
      </c>
      <c r="H11" s="1">
        <f>COUNTIF('8. Historisch'!G5:G14,"x")</f>
        <v>0</v>
      </c>
      <c r="I11" s="1">
        <f>COUNTIF('8. Historisch'!H5:H14,"x")</f>
        <v>0</v>
      </c>
      <c r="J11" s="1">
        <f>COUNTIF('8. Historisch'!I5:I14,"x")</f>
        <v>0</v>
      </c>
      <c r="K11" s="1">
        <f>COUNTIF('8. Historisch'!J5:J14,"x")</f>
        <v>0</v>
      </c>
      <c r="L11" s="1">
        <f>COUNTIF('8. Historisch'!K5:K14,"x")</f>
        <v>0</v>
      </c>
      <c r="M11" s="1">
        <f>COUNTIF('8. Historisch'!L5:L14,"x")</f>
        <v>0</v>
      </c>
      <c r="N11" s="1">
        <f>COUNTIF('8. Historisch'!M5:M14,"x")</f>
        <v>0</v>
      </c>
    </row>
    <row r="12" spans="1:22" x14ac:dyDescent="0.3">
      <c r="A12" s="15" t="s">
        <v>58</v>
      </c>
      <c r="B12" s="23">
        <f>COUNTIF('9. Ruimtelijk'!N5:N16,0)</f>
        <v>12</v>
      </c>
      <c r="C12" s="24">
        <v>12</v>
      </c>
      <c r="D12" s="18">
        <f>COUNTIF('9. Ruimtelijk'!C5:C16,"x")</f>
        <v>0</v>
      </c>
      <c r="E12" s="18">
        <f>COUNTIF('9. Ruimtelijk'!D5:D16,"x")</f>
        <v>0</v>
      </c>
      <c r="F12" s="18">
        <f>COUNTIF('9. Ruimtelijk'!E5:E16,"x")</f>
        <v>0</v>
      </c>
      <c r="G12" s="18">
        <f>COUNTIF('9. Ruimtelijk'!F5:F16,"x")</f>
        <v>0</v>
      </c>
      <c r="H12" s="18">
        <f>COUNTIF('9. Ruimtelijk'!G5:G16,"x")</f>
        <v>0</v>
      </c>
      <c r="I12" s="18">
        <f>COUNTIF('9. Ruimtelijk'!H5:H16,"x")</f>
        <v>0</v>
      </c>
      <c r="J12" s="18">
        <f>COUNTIF('9. Ruimtelijk'!I5:I16,"x")</f>
        <v>0</v>
      </c>
      <c r="K12" s="18">
        <f>COUNTIF('9. Ruimtelijk'!J5:J16,"x")</f>
        <v>0</v>
      </c>
      <c r="L12" s="18">
        <f>COUNTIF('9. Ruimtelijk'!K5:K16,"x")</f>
        <v>0</v>
      </c>
      <c r="M12" s="18">
        <f>COUNTIF('9. Ruimtelijk'!L5:L16,"x")</f>
        <v>0</v>
      </c>
      <c r="N12" s="18">
        <f>COUNTIF('9. Ruimtelijk'!M5:M16,"x")</f>
        <v>0</v>
      </c>
    </row>
    <row r="13" spans="1:22" x14ac:dyDescent="0.3">
      <c r="A13" s="20" t="s">
        <v>62</v>
      </c>
      <c r="B13" s="27"/>
      <c r="C13" s="28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22" x14ac:dyDescent="0.3">
      <c r="A14" s="15" t="s">
        <v>64</v>
      </c>
      <c r="B14" s="23">
        <f>COUNTIF('11. Economie'!N5:N10,0)</f>
        <v>6</v>
      </c>
      <c r="C14" s="24">
        <v>6</v>
      </c>
      <c r="D14" s="18">
        <f>COUNTIF('11. Economie'!C5:C10,"x")</f>
        <v>0</v>
      </c>
      <c r="E14" s="18">
        <f>COUNTIF('11. Economie'!D5:D10,"x")</f>
        <v>0</v>
      </c>
      <c r="F14" s="18">
        <f>COUNTIF('11. Economie'!E5:E10,"x")</f>
        <v>0</v>
      </c>
      <c r="G14" s="18">
        <f>COUNTIF('11. Economie'!F5:F10,"x")</f>
        <v>0</v>
      </c>
      <c r="H14" s="18">
        <f>COUNTIF('11. Economie'!G5:G10,"x")</f>
        <v>0</v>
      </c>
      <c r="I14" s="18">
        <f>COUNTIF('11. Economie'!H5:H10,"x")</f>
        <v>0</v>
      </c>
      <c r="J14" s="18">
        <f>COUNTIF('11. Economie'!I5:I10,"x")</f>
        <v>0</v>
      </c>
      <c r="K14" s="18">
        <f>COUNTIF('11. Economie'!J5:J10,"x")</f>
        <v>0</v>
      </c>
      <c r="L14" s="18">
        <f>COUNTIF('11. Economie'!K5:K10,"x")</f>
        <v>0</v>
      </c>
      <c r="M14" s="18">
        <f>COUNTIF('11. Economie'!L5:L10,"x")</f>
        <v>0</v>
      </c>
      <c r="N14" s="18">
        <f>COUNTIF('11. Economie'!M5:M10,"x")</f>
        <v>0</v>
      </c>
    </row>
    <row r="15" spans="1:22" x14ac:dyDescent="0.3">
      <c r="A15" s="20" t="s">
        <v>66</v>
      </c>
      <c r="B15" s="27"/>
      <c r="C15" s="28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22" x14ac:dyDescent="0.3">
      <c r="A16" s="15" t="s">
        <v>90</v>
      </c>
      <c r="B16" s="23">
        <f>COUNTIF('13. Leercompetenties'!N5:N8,0)</f>
        <v>4</v>
      </c>
      <c r="C16" s="24">
        <v>4</v>
      </c>
      <c r="D16" s="18">
        <f>COUNTIF('13. Leercompetenties'!C5:C8,"x")</f>
        <v>0</v>
      </c>
      <c r="E16" s="18">
        <f>COUNTIF('13. Leercompetenties'!D5:D8,"x")</f>
        <v>0</v>
      </c>
      <c r="F16" s="18">
        <f>COUNTIF('13. Leercompetenties'!E5:E8,"x")</f>
        <v>0</v>
      </c>
      <c r="G16" s="18">
        <f>COUNTIF('13. Leercompetenties'!F5:F8,"x")</f>
        <v>0</v>
      </c>
      <c r="H16" s="18">
        <f>COUNTIF('13. Leercompetenties'!G5:G8,"x")</f>
        <v>0</v>
      </c>
      <c r="I16" s="18">
        <f>COUNTIF('13. Leercompetenties'!H5:H8,"x")</f>
        <v>0</v>
      </c>
      <c r="J16" s="18">
        <f>COUNTIF('13. Leercompetenties'!I5:I8,"x")</f>
        <v>0</v>
      </c>
      <c r="K16" s="18">
        <f>COUNTIF('13. Leercompetenties'!J5:J8,"x")</f>
        <v>0</v>
      </c>
      <c r="L16" s="18">
        <f>COUNTIF('13. Leercompetenties'!K5:K8,"x")</f>
        <v>0</v>
      </c>
      <c r="M16" s="18">
        <f>COUNTIF('13. Leercompetenties'!L5:L8,"x")</f>
        <v>0</v>
      </c>
      <c r="N16" s="18">
        <f>COUNTIF('13. Leercompetenties'!M5:M8,"x")</f>
        <v>0</v>
      </c>
    </row>
    <row r="17" spans="1:14" x14ac:dyDescent="0.3">
      <c r="A17" s="20" t="s">
        <v>70</v>
      </c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x14ac:dyDescent="0.3">
      <c r="A18" s="15" t="s">
        <v>72</v>
      </c>
      <c r="B18" s="23">
        <f>COUNTIF('15. Initiatief'!N5:N6,0)</f>
        <v>2</v>
      </c>
      <c r="C18" s="24">
        <v>2</v>
      </c>
      <c r="D18" s="18">
        <f>COUNTIF('15. Initiatief'!C5:C6,"x")</f>
        <v>0</v>
      </c>
      <c r="E18" s="18">
        <f>COUNTIF('15. Initiatief'!D5:D6,"x")</f>
        <v>0</v>
      </c>
      <c r="F18" s="18">
        <f>COUNTIF('15. Initiatief'!E5:E6,"x")</f>
        <v>0</v>
      </c>
      <c r="G18" s="18">
        <f>COUNTIF('15. Initiatief'!F5:F6,"x")</f>
        <v>0</v>
      </c>
      <c r="H18" s="18">
        <f>COUNTIF('15. Initiatief'!G5:G6,"x")</f>
        <v>0</v>
      </c>
      <c r="I18" s="18">
        <f>COUNTIF('15. Initiatief'!H5:H6,"x")</f>
        <v>0</v>
      </c>
      <c r="J18" s="18">
        <f>COUNTIF('15. Initiatief'!I5:I6,"x")</f>
        <v>0</v>
      </c>
      <c r="K18" s="18">
        <f>COUNTIF('15. Initiatief'!J5:J6,"x")</f>
        <v>0</v>
      </c>
      <c r="L18" s="18">
        <f>COUNTIF('15. Initiatief'!K5:K6,"x")</f>
        <v>0</v>
      </c>
      <c r="M18" s="18">
        <f>COUNTIF('15. Initiatief'!L5:L6,"x")</f>
        <v>0</v>
      </c>
      <c r="N18" s="18">
        <f>COUNTIF('15. Initiatief'!M5:M6,"x")</f>
        <v>0</v>
      </c>
    </row>
    <row r="19" spans="1:14" ht="15" thickBot="1" x14ac:dyDescent="0.35">
      <c r="A19" s="20" t="s">
        <v>74</v>
      </c>
      <c r="B19" s="31">
        <f>COUNTIF('16. Cultureel '!N5:N8,0)</f>
        <v>4</v>
      </c>
      <c r="C19" s="32">
        <v>4</v>
      </c>
      <c r="D19" s="33">
        <f>COUNTIF('16. Cultureel '!C5:C8,"x")</f>
        <v>0</v>
      </c>
      <c r="E19" s="33">
        <f>COUNTIF('16. Cultureel '!D5:D8,"x")</f>
        <v>0</v>
      </c>
      <c r="F19" s="33">
        <f>COUNTIF('16. Cultureel '!E5:E8,"x")</f>
        <v>0</v>
      </c>
      <c r="G19" s="33">
        <f>COUNTIF('16. Cultureel '!F5:F8,"x")</f>
        <v>0</v>
      </c>
      <c r="H19" s="33">
        <f>COUNTIF('16. Cultureel '!G5:G8,"x")</f>
        <v>0</v>
      </c>
      <c r="I19" s="33">
        <f>COUNTIF('16. Cultureel '!H5:H8,"x")</f>
        <v>0</v>
      </c>
      <c r="J19" s="33">
        <f>COUNTIF('16. Cultureel '!I5:I8,"x")</f>
        <v>0</v>
      </c>
      <c r="K19" s="33">
        <f>COUNTIF('16. Cultureel '!J5:J8,"x")</f>
        <v>0</v>
      </c>
      <c r="L19" s="33">
        <f>COUNTIF('16. Cultureel '!K5:K8,"x")</f>
        <v>0</v>
      </c>
      <c r="M19" s="33">
        <f>COUNTIF('16. Cultureel '!L5:L8,"x")</f>
        <v>0</v>
      </c>
      <c r="N19" s="33">
        <f>COUNTIF('16. Cultureel '!M5:M8,"x")</f>
        <v>0</v>
      </c>
    </row>
    <row r="20" spans="1:14" x14ac:dyDescent="0.3">
      <c r="A20" s="34" t="s">
        <v>91</v>
      </c>
      <c r="B20" s="35"/>
      <c r="C20" s="35"/>
      <c r="D20" s="36">
        <f>SUM(D4:D19)</f>
        <v>0</v>
      </c>
      <c r="E20" s="36">
        <f t="shared" ref="E20:N20" si="0">SUM(E4:E19)</f>
        <v>0</v>
      </c>
      <c r="F20" s="36">
        <f t="shared" si="0"/>
        <v>0</v>
      </c>
      <c r="G20" s="36">
        <f t="shared" si="0"/>
        <v>0</v>
      </c>
      <c r="H20" s="36">
        <f t="shared" si="0"/>
        <v>0</v>
      </c>
      <c r="I20" s="36">
        <f t="shared" si="0"/>
        <v>0</v>
      </c>
      <c r="J20" s="36">
        <f t="shared" si="0"/>
        <v>0</v>
      </c>
      <c r="K20" s="36">
        <f t="shared" si="0"/>
        <v>0</v>
      </c>
      <c r="L20" s="36">
        <f t="shared" si="0"/>
        <v>0</v>
      </c>
      <c r="M20" s="36">
        <f t="shared" si="0"/>
        <v>0</v>
      </c>
      <c r="N20" s="36">
        <f t="shared" si="0"/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E359-C41A-4724-9FE3-375ACF2F0223}">
  <dimension ref="A1:N21"/>
  <sheetViews>
    <sheetView zoomScale="115" zoomScaleNormal="115" workbookViewId="0">
      <pane ySplit="4" topLeftCell="A5" activePane="bottomLeft" state="frozen"/>
      <selection activeCell="A9" sqref="A9"/>
      <selection pane="bottomLeft" activeCell="B14" sqref="B14"/>
    </sheetView>
  </sheetViews>
  <sheetFormatPr defaultColWidth="8.77734375" defaultRowHeight="13.8" x14ac:dyDescent="0.3"/>
  <cols>
    <col min="1" max="1" width="8.77734375" style="3"/>
    <col min="2" max="2" width="104.886718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21.45" customHeight="1" x14ac:dyDescent="0.3">
      <c r="B1" s="54" t="s">
        <v>57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58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13.95" customHeight="1" x14ac:dyDescent="0.3">
      <c r="A5" s="3" t="s">
        <v>202</v>
      </c>
      <c r="B5" s="48" t="s">
        <v>212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6" si="0">COUNTIF(C5:M5,"x")</f>
        <v>0</v>
      </c>
    </row>
    <row r="6" spans="1:14" ht="17.55" customHeight="1" x14ac:dyDescent="0.3">
      <c r="A6" s="3" t="s">
        <v>203</v>
      </c>
      <c r="B6" s="48" t="s">
        <v>213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ht="18.45" customHeight="1" x14ac:dyDescent="0.3">
      <c r="A7" s="3" t="s">
        <v>204</v>
      </c>
      <c r="B7" s="48" t="s">
        <v>214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ref="N7:N8" si="1">COUNTIF(C7:M7,"x")</f>
        <v>0</v>
      </c>
    </row>
    <row r="8" spans="1:14" ht="18" customHeight="1" x14ac:dyDescent="0.3">
      <c r="A8" s="3" t="s">
        <v>205</v>
      </c>
      <c r="B8" s="48" t="s">
        <v>215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1"/>
        <v>0</v>
      </c>
    </row>
    <row r="9" spans="1:14" ht="14.55" customHeight="1" x14ac:dyDescent="0.3">
      <c r="A9" s="3" t="s">
        <v>206</v>
      </c>
      <c r="B9" s="48" t="s">
        <v>216</v>
      </c>
      <c r="C9" s="7"/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ref="N9:N11" si="2">COUNTIF(C9:M9,"x")</f>
        <v>0</v>
      </c>
    </row>
    <row r="10" spans="1:14" ht="28.05" customHeight="1" x14ac:dyDescent="0.3">
      <c r="A10" s="3" t="s">
        <v>207</v>
      </c>
      <c r="B10" s="48" t="s">
        <v>281</v>
      </c>
      <c r="C10" s="7"/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si="2"/>
        <v>0</v>
      </c>
    </row>
    <row r="11" spans="1:14" ht="13.5" customHeight="1" x14ac:dyDescent="0.3">
      <c r="A11" s="3" t="s">
        <v>208</v>
      </c>
      <c r="B11" s="49" t="s">
        <v>217</v>
      </c>
      <c r="C11" s="7"/>
      <c r="D11" s="7"/>
      <c r="E11" s="7"/>
      <c r="F11" s="7"/>
      <c r="G11" s="7"/>
      <c r="H11" s="7"/>
      <c r="I11" s="7"/>
      <c r="J11" s="7" t="s">
        <v>93</v>
      </c>
      <c r="K11" s="7"/>
      <c r="L11" s="7"/>
      <c r="M11" s="7"/>
      <c r="N11" s="4">
        <f t="shared" si="2"/>
        <v>0</v>
      </c>
    </row>
    <row r="12" spans="1:14" ht="16.05" customHeight="1" x14ac:dyDescent="0.3">
      <c r="A12" s="3" t="s">
        <v>209</v>
      </c>
      <c r="B12" s="48" t="s">
        <v>282</v>
      </c>
      <c r="C12" s="7"/>
      <c r="D12" s="7"/>
      <c r="E12" s="7"/>
      <c r="F12" s="7"/>
      <c r="G12" s="7"/>
      <c r="H12" s="7"/>
      <c r="I12" s="7"/>
      <c r="J12" s="7" t="s">
        <v>93</v>
      </c>
      <c r="K12" s="7"/>
      <c r="L12" s="7"/>
      <c r="M12" s="7"/>
      <c r="N12" s="4">
        <f t="shared" ref="N12:N13" si="3">COUNTIF(C12:M12,"x")</f>
        <v>0</v>
      </c>
    </row>
    <row r="13" spans="1:14" ht="15.45" customHeight="1" x14ac:dyDescent="0.3">
      <c r="A13" s="3" t="s">
        <v>210</v>
      </c>
      <c r="B13" s="48" t="s">
        <v>218</v>
      </c>
      <c r="C13" s="7"/>
      <c r="D13" s="7"/>
      <c r="E13" s="7"/>
      <c r="F13" s="7"/>
      <c r="G13" s="7"/>
      <c r="H13" s="7"/>
      <c r="I13" s="7"/>
      <c r="J13" s="7" t="s">
        <v>93</v>
      </c>
      <c r="K13" s="7"/>
      <c r="L13" s="7"/>
      <c r="M13" s="7"/>
      <c r="N13" s="4">
        <f t="shared" si="3"/>
        <v>0</v>
      </c>
    </row>
    <row r="14" spans="1:14" ht="28.5" customHeight="1" x14ac:dyDescent="0.3">
      <c r="A14" s="3" t="s">
        <v>59</v>
      </c>
      <c r="B14" s="48" t="s">
        <v>219</v>
      </c>
      <c r="C14" s="7"/>
      <c r="D14" s="7"/>
      <c r="E14" s="7"/>
      <c r="F14" s="7"/>
      <c r="G14" s="7"/>
      <c r="H14" s="7"/>
      <c r="I14" s="7"/>
      <c r="J14" s="7" t="s">
        <v>93</v>
      </c>
      <c r="K14" s="7"/>
      <c r="L14" s="7"/>
      <c r="M14" s="7"/>
      <c r="N14" s="4">
        <f t="shared" ref="N14:N15" si="4">COUNTIF(C14:M14,"x")</f>
        <v>0</v>
      </c>
    </row>
    <row r="15" spans="1:14" ht="16.95" customHeight="1" x14ac:dyDescent="0.3">
      <c r="A15" s="3" t="s">
        <v>60</v>
      </c>
      <c r="B15" s="48" t="s">
        <v>220</v>
      </c>
      <c r="C15" s="7"/>
      <c r="D15" s="7"/>
      <c r="E15" s="7"/>
      <c r="F15" s="7"/>
      <c r="G15" s="7"/>
      <c r="H15" s="7"/>
      <c r="I15" s="7"/>
      <c r="J15" s="7" t="s">
        <v>93</v>
      </c>
      <c r="K15" s="7"/>
      <c r="L15" s="7"/>
      <c r="M15" s="7"/>
      <c r="N15" s="4">
        <f t="shared" si="4"/>
        <v>0</v>
      </c>
    </row>
    <row r="16" spans="1:14" ht="16.95" customHeight="1" x14ac:dyDescent="0.3">
      <c r="A16" s="3" t="s">
        <v>211</v>
      </c>
      <c r="B16" s="48" t="s">
        <v>283</v>
      </c>
      <c r="C16" s="7"/>
      <c r="D16" s="7"/>
      <c r="E16" s="7"/>
      <c r="F16" s="7"/>
      <c r="G16" s="7"/>
      <c r="H16" s="7"/>
      <c r="I16" s="7"/>
      <c r="J16" s="7" t="s">
        <v>93</v>
      </c>
      <c r="K16" s="7"/>
      <c r="L16" s="7"/>
      <c r="M16" s="7"/>
      <c r="N16" s="4">
        <f t="shared" ref="N16" si="5">COUNTIF(C16:M16,"x")</f>
        <v>0</v>
      </c>
    </row>
    <row r="17" spans="2:14" x14ac:dyDescent="0.3">
      <c r="B17" s="4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3">
      <c r="B18" s="4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3">
      <c r="B19" s="4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3">
      <c r="B20" s="4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3">
      <c r="B21" s="4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6" xr:uid="{5C3C95F5-E5FF-460C-BFE2-BA1A2C0C799F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4C37-6DAB-488C-A514-2B327ED3260E}">
  <dimension ref="A1:C4"/>
  <sheetViews>
    <sheetView workbookViewId="0">
      <selection activeCell="E16" sqref="E16"/>
    </sheetView>
  </sheetViews>
  <sheetFormatPr defaultColWidth="8.77734375" defaultRowHeight="13.8" x14ac:dyDescent="0.3"/>
  <cols>
    <col min="1" max="1" width="8.77734375" style="5"/>
    <col min="2" max="2" width="50.5546875" style="5" customWidth="1"/>
    <col min="3" max="3" width="24.5546875" style="5" customWidth="1"/>
    <col min="4" max="10" width="9.21875" style="5" customWidth="1"/>
    <col min="11" max="16384" width="8.77734375" style="5"/>
  </cols>
  <sheetData>
    <row r="1" spans="1:3" ht="42" x14ac:dyDescent="0.3">
      <c r="B1" s="57" t="s">
        <v>61</v>
      </c>
      <c r="C1" s="58" t="s">
        <v>1</v>
      </c>
    </row>
    <row r="3" spans="1:3" ht="18" x14ac:dyDescent="0.3">
      <c r="A3" s="59" t="s">
        <v>62</v>
      </c>
      <c r="B3" s="59"/>
    </row>
    <row r="4" spans="1:3" x14ac:dyDescent="0.3">
      <c r="B4" s="6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42E1-4A2C-45BE-81F5-F9982AB9CFA3}">
  <dimension ref="A1:N17"/>
  <sheetViews>
    <sheetView zoomScaleNormal="100" workbookViewId="0">
      <pane ySplit="4" topLeftCell="A5" activePane="bottomLeft" state="frozen"/>
      <selection activeCell="A9" sqref="A9"/>
      <selection pane="bottomLeft" activeCell="B5" sqref="B5"/>
    </sheetView>
  </sheetViews>
  <sheetFormatPr defaultColWidth="8.77734375" defaultRowHeight="13.8" x14ac:dyDescent="0.3"/>
  <cols>
    <col min="1" max="1" width="8.77734375" style="3"/>
    <col min="2" max="2" width="125.3320312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ht="21.45" customHeight="1" x14ac:dyDescent="0.3">
      <c r="B1" s="54" t="s">
        <v>63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8" x14ac:dyDescent="0.3">
      <c r="A3" s="61" t="s">
        <v>64</v>
      </c>
      <c r="B3" s="61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56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16.5" customHeight="1" x14ac:dyDescent="0.3">
      <c r="A5" s="3" t="s">
        <v>236</v>
      </c>
      <c r="B5" s="48" t="s">
        <v>242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" si="0">COUNTIF(C5:M5,"x")</f>
        <v>0</v>
      </c>
    </row>
    <row r="6" spans="1:14" ht="16.05" customHeight="1" x14ac:dyDescent="0.3">
      <c r="A6" s="3" t="s">
        <v>237</v>
      </c>
      <c r="B6" s="48" t="s">
        <v>243</v>
      </c>
      <c r="C6" s="7"/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ref="N6:N9" si="1">COUNTIF(C6:M6,"x")</f>
        <v>0</v>
      </c>
    </row>
    <row r="7" spans="1:14" ht="16.5" customHeight="1" x14ac:dyDescent="0.3">
      <c r="A7" s="3" t="s">
        <v>238</v>
      </c>
      <c r="B7" s="48" t="s">
        <v>284</v>
      </c>
      <c r="C7" s="7"/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1"/>
        <v>0</v>
      </c>
    </row>
    <row r="8" spans="1:14" ht="14.55" customHeight="1" x14ac:dyDescent="0.3">
      <c r="A8" s="3" t="s">
        <v>239</v>
      </c>
      <c r="B8" s="48" t="s">
        <v>285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ref="N8" si="2">COUNTIF(C8:M8,"x")</f>
        <v>0</v>
      </c>
    </row>
    <row r="9" spans="1:14" ht="16.5" customHeight="1" x14ac:dyDescent="0.3">
      <c r="A9" s="3" t="s">
        <v>240</v>
      </c>
      <c r="B9" s="48" t="s">
        <v>244</v>
      </c>
      <c r="C9" s="7"/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si="1"/>
        <v>0</v>
      </c>
    </row>
    <row r="10" spans="1:14" ht="15.45" customHeight="1" x14ac:dyDescent="0.3">
      <c r="A10" s="3" t="s">
        <v>241</v>
      </c>
      <c r="B10" s="48" t="s">
        <v>245</v>
      </c>
      <c r="C10" s="7"/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ref="N10" si="3">COUNTIF(C10:M10,"x")</f>
        <v>0</v>
      </c>
    </row>
    <row r="11" spans="1:14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B12" s="4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B13" s="4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B14" s="4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B15" s="4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B16" s="48"/>
    </row>
    <row r="17" spans="2:2" x14ac:dyDescent="0.3">
      <c r="B17" s="48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0" xr:uid="{1169E342-2BF4-4AAE-B818-CE3652BD3A23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A439-D39B-44C8-8929-B65106F16727}">
  <dimension ref="A1:C4"/>
  <sheetViews>
    <sheetView showGridLines="0" workbookViewId="0">
      <selection sqref="A1:XFD1048576"/>
    </sheetView>
  </sheetViews>
  <sheetFormatPr defaultColWidth="8.77734375" defaultRowHeight="13.8" x14ac:dyDescent="0.3"/>
  <cols>
    <col min="1" max="1" width="8.77734375" style="6"/>
    <col min="2" max="2" width="50.5546875" style="6" customWidth="1"/>
    <col min="3" max="3" width="24.5546875" style="6" customWidth="1"/>
    <col min="4" max="10" width="9.21875" style="6" customWidth="1"/>
    <col min="11" max="16384" width="8.77734375" style="6"/>
  </cols>
  <sheetData>
    <row r="1" spans="1:3" ht="21" x14ac:dyDescent="0.3">
      <c r="A1" s="5"/>
      <c r="B1" s="62" t="s">
        <v>65</v>
      </c>
      <c r="C1" s="58" t="s">
        <v>1</v>
      </c>
    </row>
    <row r="2" spans="1:3" x14ac:dyDescent="0.3">
      <c r="A2" s="5"/>
      <c r="B2" s="5"/>
      <c r="C2" s="5"/>
    </row>
    <row r="3" spans="1:3" ht="18" x14ac:dyDescent="0.3">
      <c r="A3" s="63" t="s">
        <v>66</v>
      </c>
      <c r="B3" s="63"/>
      <c r="C3" s="5"/>
    </row>
    <row r="4" spans="1:3" x14ac:dyDescent="0.3">
      <c r="A4" s="5"/>
      <c r="B4" s="6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5FEC-1465-43A6-9EF9-69AB2D7099D6}">
  <dimension ref="A1:N8"/>
  <sheetViews>
    <sheetView zoomScale="115" zoomScaleNormal="115" workbookViewId="0">
      <selection activeCell="B8" sqref="B8"/>
    </sheetView>
  </sheetViews>
  <sheetFormatPr defaultColWidth="8.77734375" defaultRowHeight="13.8" x14ac:dyDescent="0.3"/>
  <cols>
    <col min="1" max="1" width="8.77734375" style="3"/>
    <col min="2" max="2" width="99.886718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23.1" customHeight="1" x14ac:dyDescent="0.3">
      <c r="B1" s="54" t="s">
        <v>67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6.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68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29.55" customHeight="1" x14ac:dyDescent="0.3">
      <c r="A5" s="3" t="s">
        <v>231</v>
      </c>
      <c r="B5" s="48" t="s">
        <v>286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8" si="0">COUNTIF(C5:M5,"x")</f>
        <v>0</v>
      </c>
    </row>
    <row r="6" spans="1:14" ht="19.5" customHeight="1" x14ac:dyDescent="0.3">
      <c r="A6" s="3" t="s">
        <v>232</v>
      </c>
      <c r="B6" s="48" t="s">
        <v>287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ht="18" customHeight="1" x14ac:dyDescent="0.3">
      <c r="A7" s="3" t="s">
        <v>233</v>
      </c>
      <c r="B7" s="48" t="s">
        <v>235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ht="18" customHeight="1" x14ac:dyDescent="0.3">
      <c r="A8" s="3" t="s">
        <v>234</v>
      </c>
      <c r="B8" s="48" t="s">
        <v>288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0"/>
        <v>0</v>
      </c>
    </row>
  </sheetData>
  <dataValidations count="1">
    <dataValidation type="textLength" errorStyle="information" operator="lessThan" allowBlank="1" showInputMessage="1" showErrorMessage="1" prompt="Vul hier een &quot;x&quot; in. " sqref="C5:M8" xr:uid="{F0038D52-2785-421B-A837-63DDEA3999E2}">
      <formula1>2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4681-DC5A-4B5B-9E9F-4F9B188C8FED}">
  <dimension ref="A1:C4"/>
  <sheetViews>
    <sheetView workbookViewId="0">
      <selection activeCell="C11" sqref="C11"/>
    </sheetView>
  </sheetViews>
  <sheetFormatPr defaultColWidth="8.77734375" defaultRowHeight="13.8" x14ac:dyDescent="0.3"/>
  <cols>
    <col min="1" max="1" width="8.77734375" style="5"/>
    <col min="2" max="2" width="50.5546875" style="5" customWidth="1"/>
    <col min="3" max="3" width="24.5546875" style="5" customWidth="1"/>
    <col min="4" max="10" width="9.21875" style="5" customWidth="1"/>
    <col min="11" max="16384" width="8.77734375" style="5"/>
  </cols>
  <sheetData>
    <row r="1" spans="1:3" ht="62.55" customHeight="1" x14ac:dyDescent="0.3">
      <c r="B1" s="57" t="s">
        <v>69</v>
      </c>
      <c r="C1" s="58" t="s">
        <v>1</v>
      </c>
    </row>
    <row r="3" spans="1:3" ht="18" x14ac:dyDescent="0.3">
      <c r="A3" s="59" t="s">
        <v>70</v>
      </c>
      <c r="B3" s="59"/>
      <c r="C3" s="59"/>
    </row>
    <row r="4" spans="1:3" x14ac:dyDescent="0.3">
      <c r="B4" s="6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A2B0-178A-41A1-A48C-94CDAAB32BAB}">
  <dimension ref="A1:N18"/>
  <sheetViews>
    <sheetView zoomScale="81" workbookViewId="0">
      <pane ySplit="4" topLeftCell="A5" activePane="bottomLeft" state="frozen"/>
      <selection activeCell="A9" sqref="A9"/>
      <selection pane="bottomLeft" activeCell="C20" sqref="C20"/>
    </sheetView>
  </sheetViews>
  <sheetFormatPr defaultColWidth="8.77734375" defaultRowHeight="13.8" x14ac:dyDescent="0.3"/>
  <cols>
    <col min="1" max="1" width="8.77734375" style="3"/>
    <col min="2" max="2" width="79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19.05" customHeight="1" x14ac:dyDescent="0.3">
      <c r="B1" s="54" t="s">
        <v>71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24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72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18" customHeight="1" x14ac:dyDescent="0.3">
      <c r="A5" s="3" t="s">
        <v>229</v>
      </c>
      <c r="B5" s="48" t="s">
        <v>289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6" si="0">COUNTIF(C5:M5,"x")</f>
        <v>0</v>
      </c>
    </row>
    <row r="6" spans="1:14" ht="29.55" customHeight="1" x14ac:dyDescent="0.3">
      <c r="A6" s="3" t="s">
        <v>230</v>
      </c>
      <c r="B6" s="48" t="s">
        <v>290</v>
      </c>
      <c r="C6" s="7"/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x14ac:dyDescent="0.3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">
      <c r="B8" s="4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B9" s="4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B10" s="4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B11" s="4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B12" s="4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B13" s="4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B15" s="4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B16" s="4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2:14" x14ac:dyDescent="0.3">
      <c r="B17" s="4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x14ac:dyDescent="0.3">
      <c r="B18" s="48"/>
    </row>
  </sheetData>
  <dataValidations count="1">
    <dataValidation type="textLength" errorStyle="information" operator="lessThan" allowBlank="1" showInputMessage="1" showErrorMessage="1" prompt="Vul hier een &quot;x&quot; in. " sqref="C5:M6" xr:uid="{7382B6F1-752E-447C-B1D3-194E333EB1B5}">
      <formula1>2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CC601-B635-47D7-A138-91721F161E55}">
  <dimension ref="A1:N16"/>
  <sheetViews>
    <sheetView zoomScale="90" zoomScaleNormal="90" workbookViewId="0">
      <pane ySplit="4" topLeftCell="A5" activePane="bottomLeft" state="frozen"/>
      <selection activeCell="A9" sqref="A9"/>
      <selection pane="bottomLeft" activeCell="B19" sqref="B19"/>
    </sheetView>
  </sheetViews>
  <sheetFormatPr defaultColWidth="8.77734375" defaultRowHeight="13.8" x14ac:dyDescent="0.3"/>
  <cols>
    <col min="1" max="1" width="8.77734375" style="3"/>
    <col min="2" max="2" width="85.218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19.95" customHeight="1" x14ac:dyDescent="0.3">
      <c r="B1" s="54" t="s">
        <v>73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74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16.05" customHeight="1" x14ac:dyDescent="0.3">
      <c r="A5" s="3" t="s">
        <v>221</v>
      </c>
      <c r="B5" s="48" t="s">
        <v>222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7" si="0">COUNTIF(C5:M5,"x")</f>
        <v>0</v>
      </c>
    </row>
    <row r="6" spans="1:14" ht="19.5" customHeight="1" x14ac:dyDescent="0.3">
      <c r="A6" s="3" t="s">
        <v>223</v>
      </c>
      <c r="B6" s="48" t="s">
        <v>224</v>
      </c>
      <c r="C6" s="7"/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ht="17.55" customHeight="1" x14ac:dyDescent="0.3">
      <c r="A7" s="3" t="s">
        <v>225</v>
      </c>
      <c r="B7" s="48" t="s">
        <v>226</v>
      </c>
      <c r="C7" s="7"/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ht="27" customHeight="1" x14ac:dyDescent="0.3">
      <c r="A8" s="3" t="s">
        <v>227</v>
      </c>
      <c r="B8" s="48" t="s">
        <v>228</v>
      </c>
      <c r="C8" s="7" t="s">
        <v>93</v>
      </c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ref="N8" si="1">COUNTIF(C8:M8,"x")</f>
        <v>0</v>
      </c>
    </row>
    <row r="9" spans="1:14" x14ac:dyDescent="0.3">
      <c r="B9" s="4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B10" s="48"/>
    </row>
    <row r="11" spans="1:14" x14ac:dyDescent="0.3">
      <c r="B11" s="48"/>
    </row>
    <row r="13" spans="1:14" x14ac:dyDescent="0.3">
      <c r="B13" s="48"/>
    </row>
    <row r="14" spans="1:14" x14ac:dyDescent="0.3">
      <c r="B14" s="48"/>
    </row>
    <row r="15" spans="1:14" x14ac:dyDescent="0.3">
      <c r="B15" s="48"/>
    </row>
    <row r="16" spans="1:14" x14ac:dyDescent="0.3">
      <c r="B16" s="48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8" xr:uid="{A2A9F8C4-6DF6-48E8-9378-99AE6483380B}">
      <formula1>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95" zoomScaleNormal="95" workbookViewId="0">
      <pane ySplit="4" topLeftCell="A5" activePane="bottomLeft" state="frozen"/>
      <selection activeCell="A9" sqref="A9"/>
      <selection pane="bottomLeft" activeCell="B7" sqref="B7"/>
    </sheetView>
  </sheetViews>
  <sheetFormatPr defaultColWidth="8.77734375" defaultRowHeight="13.8" x14ac:dyDescent="0.3"/>
  <cols>
    <col min="1" max="1" width="8.77734375" style="3"/>
    <col min="2" max="2" width="107.777343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25.5" customHeight="1" x14ac:dyDescent="0.3">
      <c r="B1" s="38" t="s">
        <v>0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23.1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x14ac:dyDescent="0.3">
      <c r="A5" s="3" t="s">
        <v>95</v>
      </c>
      <c r="B5" s="48" t="s">
        <v>96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11" si="0">COUNTIF(C5:M5,"x")</f>
        <v>0</v>
      </c>
    </row>
    <row r="6" spans="1:14" ht="18.45" customHeight="1" x14ac:dyDescent="0.3">
      <c r="A6" s="3" t="s">
        <v>97</v>
      </c>
      <c r="B6" s="48" t="s">
        <v>246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ht="28.05" customHeight="1" x14ac:dyDescent="0.3">
      <c r="A7" s="3" t="s">
        <v>98</v>
      </c>
      <c r="B7" s="48" t="s">
        <v>99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ht="26.55" customHeight="1" x14ac:dyDescent="0.3">
      <c r="A8" s="3" t="s">
        <v>100</v>
      </c>
      <c r="B8" s="48" t="s">
        <v>101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0"/>
        <v>0</v>
      </c>
    </row>
    <row r="9" spans="1:14" ht="28.05" customHeight="1" x14ac:dyDescent="0.3">
      <c r="A9" s="3" t="s">
        <v>102</v>
      </c>
      <c r="B9" s="48" t="s">
        <v>103</v>
      </c>
      <c r="C9" s="7" t="s">
        <v>93</v>
      </c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si="0"/>
        <v>0</v>
      </c>
    </row>
    <row r="10" spans="1:14" ht="16.05" customHeight="1" x14ac:dyDescent="0.3">
      <c r="A10" s="3" t="s">
        <v>104</v>
      </c>
      <c r="B10" s="48" t="s">
        <v>105</v>
      </c>
      <c r="C10" s="7" t="s">
        <v>93</v>
      </c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si="0"/>
        <v>0</v>
      </c>
    </row>
    <row r="11" spans="1:14" ht="18" customHeight="1" x14ac:dyDescent="0.3">
      <c r="A11" s="3" t="s">
        <v>106</v>
      </c>
      <c r="B11" s="48" t="s">
        <v>107</v>
      </c>
      <c r="C11" s="7" t="s">
        <v>93</v>
      </c>
      <c r="D11" s="7"/>
      <c r="E11" s="7"/>
      <c r="F11" s="7"/>
      <c r="G11" s="7"/>
      <c r="H11" s="7"/>
      <c r="I11" s="7"/>
      <c r="J11" s="7" t="s">
        <v>93</v>
      </c>
      <c r="K11" s="7"/>
      <c r="L11" s="7"/>
      <c r="M11" s="7"/>
      <c r="N11" s="4">
        <f t="shared" si="0"/>
        <v>0</v>
      </c>
    </row>
    <row r="12" spans="1:14" x14ac:dyDescent="0.3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</sheetData>
  <dataValidations count="1">
    <dataValidation type="textLength" errorStyle="information" operator="lessThan" allowBlank="1" showInputMessage="1" showErrorMessage="1" prompt="Vul hier een &quot;x&quot; in. " sqref="C5:M11" xr:uid="{258A5C35-2446-42AB-B693-8B6904DEC969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4B4-FB4B-493A-8CC1-7AADD204B919}">
  <dimension ref="A1:N20"/>
  <sheetViews>
    <sheetView zoomScale="115" zoomScaleNormal="115" workbookViewId="0">
      <pane ySplit="4" topLeftCell="A5" activePane="bottomLeft" state="frozen"/>
      <selection activeCell="A9" sqref="A9"/>
      <selection pane="bottomLeft" activeCell="B9" sqref="B9"/>
    </sheetView>
  </sheetViews>
  <sheetFormatPr defaultColWidth="8.77734375" defaultRowHeight="13.8" x14ac:dyDescent="0.3"/>
  <cols>
    <col min="1" max="1" width="8.77734375" style="3"/>
    <col min="2" max="2" width="109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20.399999999999999" customHeight="1" x14ac:dyDescent="0.3">
      <c r="B1" s="38" t="s">
        <v>3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4.4" x14ac:dyDescent="0.3"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50" t="s">
        <v>4</v>
      </c>
      <c r="B3" s="50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x14ac:dyDescent="0.3">
      <c r="A5" s="3" t="s">
        <v>108</v>
      </c>
      <c r="B5" s="48" t="s">
        <v>117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12" si="0">COUNTIF(C5:M5,"x")</f>
        <v>0</v>
      </c>
    </row>
    <row r="6" spans="1:14" x14ac:dyDescent="0.3">
      <c r="A6" s="3" t="s">
        <v>109</v>
      </c>
      <c r="B6" s="48" t="s">
        <v>247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x14ac:dyDescent="0.3">
      <c r="A7" s="3" t="s">
        <v>110</v>
      </c>
      <c r="B7" s="48" t="s">
        <v>118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x14ac:dyDescent="0.3">
      <c r="A8" s="3" t="s">
        <v>111</v>
      </c>
      <c r="B8" s="48" t="s">
        <v>119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0"/>
        <v>0</v>
      </c>
    </row>
    <row r="9" spans="1:14" x14ac:dyDescent="0.3">
      <c r="A9" s="3" t="s">
        <v>112</v>
      </c>
      <c r="B9" s="48" t="s">
        <v>248</v>
      </c>
      <c r="C9" s="7" t="s">
        <v>93</v>
      </c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si="0"/>
        <v>0</v>
      </c>
    </row>
    <row r="10" spans="1:14" x14ac:dyDescent="0.3">
      <c r="A10" s="3" t="s">
        <v>113</v>
      </c>
      <c r="B10" s="48" t="s">
        <v>249</v>
      </c>
      <c r="C10" s="7" t="s">
        <v>93</v>
      </c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si="0"/>
        <v>0</v>
      </c>
    </row>
    <row r="11" spans="1:14" x14ac:dyDescent="0.3">
      <c r="A11" s="3" t="s">
        <v>114</v>
      </c>
      <c r="B11" s="48" t="s">
        <v>250</v>
      </c>
      <c r="C11" s="7" t="s">
        <v>93</v>
      </c>
      <c r="D11" s="7"/>
      <c r="E11" s="7"/>
      <c r="F11" s="7"/>
      <c r="G11" s="7"/>
      <c r="H11" s="7"/>
      <c r="I11" s="7"/>
      <c r="J11" s="7" t="s">
        <v>93</v>
      </c>
      <c r="K11" s="7"/>
      <c r="L11" s="7"/>
      <c r="M11" s="7"/>
      <c r="N11" s="4">
        <f t="shared" si="0"/>
        <v>0</v>
      </c>
    </row>
    <row r="12" spans="1:14" x14ac:dyDescent="0.3">
      <c r="A12" s="3" t="s">
        <v>115</v>
      </c>
      <c r="B12" s="48" t="s">
        <v>251</v>
      </c>
      <c r="C12" s="7" t="s">
        <v>93</v>
      </c>
      <c r="D12" s="7"/>
      <c r="E12" s="7"/>
      <c r="F12" s="7"/>
      <c r="G12" s="7"/>
      <c r="H12" s="7"/>
      <c r="I12" s="7"/>
      <c r="J12" s="7" t="s">
        <v>93</v>
      </c>
      <c r="K12" s="7"/>
      <c r="L12" s="7"/>
      <c r="M12" s="7"/>
      <c r="N12" s="4">
        <f t="shared" si="0"/>
        <v>0</v>
      </c>
    </row>
    <row r="13" spans="1:14" ht="16.05" customHeight="1" x14ac:dyDescent="0.3">
      <c r="A13" s="3" t="s">
        <v>116</v>
      </c>
      <c r="B13" s="48" t="s">
        <v>252</v>
      </c>
      <c r="C13" s="7" t="s">
        <v>93</v>
      </c>
      <c r="D13" s="7"/>
      <c r="E13" s="7"/>
      <c r="F13" s="7"/>
      <c r="G13" s="7"/>
      <c r="H13" s="7"/>
      <c r="I13" s="7"/>
      <c r="J13" s="7" t="s">
        <v>93</v>
      </c>
      <c r="K13" s="7"/>
      <c r="L13" s="7"/>
      <c r="M13" s="7"/>
      <c r="N13" s="4">
        <f t="shared" ref="N13:N15" si="1">COUNTIF(C13:M13,"x")</f>
        <v>0</v>
      </c>
    </row>
    <row r="14" spans="1:14" ht="17.55" customHeight="1" x14ac:dyDescent="0.3">
      <c r="A14" s="3" t="s">
        <v>5</v>
      </c>
      <c r="B14" s="48" t="s">
        <v>253</v>
      </c>
      <c r="C14" s="7"/>
      <c r="D14" s="7"/>
      <c r="E14" s="7"/>
      <c r="F14" s="7"/>
      <c r="G14" s="7"/>
      <c r="H14" s="7"/>
      <c r="I14" s="7"/>
      <c r="J14" s="7" t="s">
        <v>93</v>
      </c>
      <c r="K14" s="7"/>
      <c r="L14" s="7"/>
      <c r="M14" s="7"/>
      <c r="N14" s="4">
        <f t="shared" si="1"/>
        <v>0</v>
      </c>
    </row>
    <row r="15" spans="1:14" ht="17.55" customHeight="1" x14ac:dyDescent="0.3">
      <c r="A15" s="3" t="s">
        <v>6</v>
      </c>
      <c r="B15" s="48" t="s">
        <v>120</v>
      </c>
      <c r="C15" s="7" t="s">
        <v>93</v>
      </c>
      <c r="D15" s="7"/>
      <c r="E15" s="7"/>
      <c r="F15" s="7"/>
      <c r="G15" s="7"/>
      <c r="H15" s="7"/>
      <c r="I15" s="7"/>
      <c r="J15" s="7" t="s">
        <v>93</v>
      </c>
      <c r="K15" s="7"/>
      <c r="L15" s="7"/>
      <c r="M15" s="7"/>
      <c r="N15" s="4">
        <f t="shared" si="1"/>
        <v>0</v>
      </c>
    </row>
    <row r="16" spans="1:14" x14ac:dyDescent="0.3">
      <c r="A16" s="51" t="s">
        <v>7</v>
      </c>
      <c r="B16" s="48" t="s">
        <v>121</v>
      </c>
      <c r="C16" s="7" t="s">
        <v>93</v>
      </c>
      <c r="D16" s="7"/>
      <c r="E16" s="7"/>
      <c r="F16" s="7"/>
      <c r="G16" s="7"/>
      <c r="H16" s="7"/>
      <c r="I16" s="7"/>
      <c r="J16" s="7" t="s">
        <v>93</v>
      </c>
      <c r="K16" s="7"/>
      <c r="L16" s="7"/>
      <c r="M16" s="7"/>
      <c r="N16" s="4">
        <f t="shared" ref="N16:N17" si="2">COUNTIF(C16:M16,"x")</f>
        <v>0</v>
      </c>
    </row>
    <row r="17" spans="1:14" x14ac:dyDescent="0.3">
      <c r="A17" s="51" t="s">
        <v>8</v>
      </c>
      <c r="B17" s="52" t="s">
        <v>122</v>
      </c>
      <c r="C17" s="7"/>
      <c r="D17" s="7"/>
      <c r="E17" s="7"/>
      <c r="F17" s="7"/>
      <c r="G17" s="7"/>
      <c r="H17" s="7"/>
      <c r="I17" s="7"/>
      <c r="J17" s="7" t="s">
        <v>93</v>
      </c>
      <c r="K17" s="7"/>
      <c r="L17" s="7"/>
      <c r="M17" s="7"/>
      <c r="N17" s="4">
        <f t="shared" si="2"/>
        <v>0</v>
      </c>
    </row>
    <row r="18" spans="1:14" x14ac:dyDescent="0.3">
      <c r="A18" s="51" t="s">
        <v>9</v>
      </c>
      <c r="B18" s="52" t="s">
        <v>123</v>
      </c>
      <c r="C18" s="7" t="s">
        <v>93</v>
      </c>
      <c r="D18" s="7"/>
      <c r="E18" s="7"/>
      <c r="F18" s="7"/>
      <c r="G18" s="7"/>
      <c r="H18" s="7"/>
      <c r="I18" s="7"/>
      <c r="J18" s="7" t="s">
        <v>93</v>
      </c>
      <c r="K18" s="7"/>
      <c r="L18" s="7"/>
      <c r="M18" s="7"/>
      <c r="N18" s="4">
        <f t="shared" ref="N18:N19" si="3">COUNTIF(C18:M18,"x")</f>
        <v>0</v>
      </c>
    </row>
    <row r="19" spans="1:14" ht="27.6" x14ac:dyDescent="0.3">
      <c r="A19" s="51" t="s">
        <v>10</v>
      </c>
      <c r="B19" s="52" t="s">
        <v>124</v>
      </c>
      <c r="C19" s="7" t="s">
        <v>93</v>
      </c>
      <c r="D19" s="7"/>
      <c r="E19" s="7"/>
      <c r="F19" s="7"/>
      <c r="G19" s="7"/>
      <c r="H19" s="7"/>
      <c r="I19" s="7"/>
      <c r="J19" s="7" t="s">
        <v>93</v>
      </c>
      <c r="K19" s="7"/>
      <c r="L19" s="7"/>
      <c r="M19" s="7"/>
      <c r="N19" s="4">
        <f t="shared" si="3"/>
        <v>0</v>
      </c>
    </row>
    <row r="20" spans="1:14" ht="27.6" x14ac:dyDescent="0.3">
      <c r="A20" s="51" t="s">
        <v>254</v>
      </c>
      <c r="B20" s="52" t="s">
        <v>125</v>
      </c>
      <c r="C20" s="7" t="s">
        <v>93</v>
      </c>
      <c r="D20" s="7"/>
      <c r="E20" s="7"/>
      <c r="F20" s="7"/>
      <c r="G20" s="7"/>
      <c r="H20" s="7"/>
      <c r="I20" s="7"/>
      <c r="J20" s="7" t="s">
        <v>93</v>
      </c>
      <c r="K20" s="7"/>
      <c r="L20" s="7"/>
      <c r="M20" s="7"/>
      <c r="N20" s="4">
        <f t="shared" ref="N20" si="4">COUNTIF(C20:M20,"x")</f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20" xr:uid="{77C21D8B-305E-4B99-A991-6092CBB37469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F30E-370C-42F2-94D3-F311977C2E03}">
  <dimension ref="A1:N17"/>
  <sheetViews>
    <sheetView zoomScaleNormal="100" workbookViewId="0">
      <pane ySplit="4" topLeftCell="A5" activePane="bottomLeft" state="frozen"/>
      <selection activeCell="A9" sqref="A9"/>
      <selection pane="bottomLeft" activeCell="B8" sqref="B8"/>
    </sheetView>
  </sheetViews>
  <sheetFormatPr defaultColWidth="8.77734375" defaultRowHeight="13.8" x14ac:dyDescent="0.3"/>
  <cols>
    <col min="1" max="1" width="8.77734375" style="3"/>
    <col min="2" max="2" width="88.33203125" style="49" customWidth="1"/>
    <col min="3" max="3" width="16" style="4" customWidth="1"/>
    <col min="4" max="4" width="5.77734375" style="4" bestFit="1" customWidth="1"/>
    <col min="5" max="5" width="6.6640625" style="4" bestFit="1" customWidth="1"/>
    <col min="6" max="6" width="8.77734375" style="4" bestFit="1" customWidth="1"/>
    <col min="7" max="7" width="19.109375" style="4" bestFit="1" customWidth="1"/>
    <col min="8" max="8" width="11.77734375" style="4" bestFit="1" customWidth="1"/>
    <col min="9" max="9" width="13.44140625" style="4" bestFit="1" customWidth="1"/>
    <col min="10" max="10" width="17.77734375" style="4" bestFit="1" customWidth="1"/>
    <col min="11" max="11" width="19.6640625" style="4" bestFit="1" customWidth="1"/>
    <col min="12" max="12" width="8.77734375" style="4" bestFit="1" customWidth="1"/>
    <col min="13" max="14" width="14.6640625" style="4" customWidth="1"/>
    <col min="15" max="16384" width="8.77734375" style="3"/>
  </cols>
  <sheetData>
    <row r="1" spans="1:14" s="37" customFormat="1" ht="21" x14ac:dyDescent="0.3">
      <c r="B1" s="53" t="s">
        <v>11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6" customHeight="1" x14ac:dyDescent="0.3">
      <c r="A2" s="5"/>
      <c r="B2" s="5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50" t="s">
        <v>12</v>
      </c>
      <c r="B3" s="50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28.5" customHeight="1" x14ac:dyDescent="0.3">
      <c r="A5" s="3" t="s">
        <v>126</v>
      </c>
      <c r="B5" s="48" t="s">
        <v>117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13" si="0">COUNTIF(C5:M5,"x")</f>
        <v>0</v>
      </c>
    </row>
    <row r="6" spans="1:14" x14ac:dyDescent="0.3">
      <c r="A6" s="3" t="s">
        <v>127</v>
      </c>
      <c r="B6" s="48" t="s">
        <v>118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ht="12.45" customHeight="1" x14ac:dyDescent="0.3">
      <c r="A7" s="3" t="s">
        <v>128</v>
      </c>
      <c r="B7" s="48" t="s">
        <v>249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x14ac:dyDescent="0.3">
      <c r="A8" s="3" t="s">
        <v>129</v>
      </c>
      <c r="B8" s="48" t="s">
        <v>251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0"/>
        <v>0</v>
      </c>
    </row>
    <row r="9" spans="1:14" ht="29.55" customHeight="1" x14ac:dyDescent="0.3">
      <c r="A9" s="3" t="s">
        <v>130</v>
      </c>
      <c r="B9" s="48" t="s">
        <v>252</v>
      </c>
      <c r="C9" s="7" t="s">
        <v>93</v>
      </c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si="0"/>
        <v>0</v>
      </c>
    </row>
    <row r="10" spans="1:14" ht="28.05" customHeight="1" x14ac:dyDescent="0.3">
      <c r="A10" s="3" t="s">
        <v>131</v>
      </c>
      <c r="B10" s="48" t="s">
        <v>253</v>
      </c>
      <c r="C10" s="7" t="s">
        <v>93</v>
      </c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si="0"/>
        <v>0</v>
      </c>
    </row>
    <row r="11" spans="1:14" ht="16.05" customHeight="1" x14ac:dyDescent="0.3">
      <c r="A11" s="3" t="s">
        <v>132</v>
      </c>
      <c r="B11" s="48" t="s">
        <v>120</v>
      </c>
      <c r="C11" s="7" t="s">
        <v>93</v>
      </c>
      <c r="D11" s="7"/>
      <c r="E11" s="7"/>
      <c r="F11" s="7"/>
      <c r="G11" s="7"/>
      <c r="H11" s="7"/>
      <c r="I11" s="7"/>
      <c r="J11" s="7" t="s">
        <v>93</v>
      </c>
      <c r="K11" s="7"/>
      <c r="L11" s="7"/>
      <c r="M11" s="7"/>
      <c r="N11" s="4">
        <f t="shared" si="0"/>
        <v>0</v>
      </c>
    </row>
    <row r="12" spans="1:14" ht="28.95" customHeight="1" x14ac:dyDescent="0.3">
      <c r="A12" s="3" t="s">
        <v>133</v>
      </c>
      <c r="B12" s="48" t="s">
        <v>255</v>
      </c>
      <c r="C12" s="7" t="s">
        <v>93</v>
      </c>
      <c r="D12" s="7"/>
      <c r="E12" s="7"/>
      <c r="F12" s="7"/>
      <c r="G12" s="7"/>
      <c r="H12" s="7"/>
      <c r="I12" s="7"/>
      <c r="J12" s="7" t="s">
        <v>93</v>
      </c>
      <c r="K12" s="7"/>
      <c r="L12" s="7"/>
      <c r="M12" s="7"/>
      <c r="N12" s="4">
        <f t="shared" si="0"/>
        <v>0</v>
      </c>
    </row>
    <row r="13" spans="1:14" x14ac:dyDescent="0.3">
      <c r="A13" s="3" t="s">
        <v>134</v>
      </c>
      <c r="B13" s="48" t="s">
        <v>123</v>
      </c>
      <c r="C13" s="7" t="s">
        <v>93</v>
      </c>
      <c r="D13" s="7"/>
      <c r="E13" s="7"/>
      <c r="F13" s="7"/>
      <c r="G13" s="7"/>
      <c r="H13" s="7"/>
      <c r="I13" s="7"/>
      <c r="J13" s="7" t="s">
        <v>93</v>
      </c>
      <c r="K13" s="7"/>
      <c r="L13" s="7"/>
      <c r="M13" s="7"/>
      <c r="N13" s="4">
        <f t="shared" si="0"/>
        <v>0</v>
      </c>
    </row>
    <row r="14" spans="1:14" x14ac:dyDescent="0.3">
      <c r="B14" s="4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B15" s="4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3:14" x14ac:dyDescent="0.3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3" xr:uid="{81181B1D-4339-44EF-AA04-CC361838E40F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E495-3234-4F02-A70B-8126AD36C406}">
  <dimension ref="A1:N9"/>
  <sheetViews>
    <sheetView zoomScale="90" zoomScaleNormal="90" workbookViewId="0">
      <pane ySplit="3" topLeftCell="A4" activePane="bottomLeft" state="frozen"/>
      <selection activeCell="A9" sqref="A9"/>
      <selection pane="bottomLeft" activeCell="B6" sqref="B6"/>
    </sheetView>
  </sheetViews>
  <sheetFormatPr defaultColWidth="8.77734375" defaultRowHeight="13.8" x14ac:dyDescent="0.3"/>
  <cols>
    <col min="1" max="1" width="8.77734375" style="3"/>
    <col min="2" max="2" width="105.218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19.5" customHeight="1" x14ac:dyDescent="0.3">
      <c r="B1" s="54" t="s">
        <v>13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14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x14ac:dyDescent="0.3">
      <c r="A5" s="3" t="s">
        <v>256</v>
      </c>
      <c r="B5" s="48" t="s">
        <v>258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6" si="0">COUNTIF(C5:M5,"x")</f>
        <v>0</v>
      </c>
    </row>
    <row r="6" spans="1:14" x14ac:dyDescent="0.3">
      <c r="A6" s="3" t="s">
        <v>257</v>
      </c>
      <c r="B6" s="48" t="s">
        <v>259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si="0"/>
        <v>0</v>
      </c>
    </row>
    <row r="7" spans="1:14" x14ac:dyDescent="0.3">
      <c r="B7" s="48"/>
    </row>
    <row r="8" spans="1:14" x14ac:dyDescent="0.3">
      <c r="B8" s="48"/>
    </row>
    <row r="9" spans="1:14" x14ac:dyDescent="0.3">
      <c r="B9" s="48"/>
    </row>
  </sheetData>
  <dataValidations count="1">
    <dataValidation type="textLength" errorStyle="information" operator="lessThan" allowBlank="1" showInputMessage="1" showErrorMessage="1" prompt="Vul hier een &quot;x&quot; in. " sqref="C5:M6" xr:uid="{8F0DC9E3-4E7D-497A-B087-60063C9A7D0F}">
      <formula1>2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05B3-12A5-4814-9D2B-4EBA501A2FD1}">
  <dimension ref="A1:N16"/>
  <sheetViews>
    <sheetView zoomScale="80" zoomScaleNormal="80" workbookViewId="0">
      <pane ySplit="4" topLeftCell="A5" activePane="bottomLeft" state="frozen"/>
      <selection activeCell="A9" sqref="A9"/>
      <selection pane="bottomLeft" activeCell="G31" sqref="G31"/>
    </sheetView>
  </sheetViews>
  <sheetFormatPr defaultColWidth="8.77734375" defaultRowHeight="13.8" x14ac:dyDescent="0.3"/>
  <cols>
    <col min="1" max="1" width="8.77734375" style="3"/>
    <col min="2" max="2" width="93.4414062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19.95" customHeight="1" x14ac:dyDescent="0.3">
      <c r="B1" s="54" t="s">
        <v>15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55" t="s">
        <v>16</v>
      </c>
      <c r="B3" s="55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56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x14ac:dyDescent="0.3">
      <c r="A5" s="3" t="s">
        <v>135</v>
      </c>
      <c r="B5" s="48" t="s">
        <v>136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" si="0">COUNTIF(C5:M5,"x")</f>
        <v>0</v>
      </c>
    </row>
    <row r="6" spans="1:14" x14ac:dyDescent="0.3">
      <c r="B6" s="48"/>
    </row>
    <row r="7" spans="1:14" x14ac:dyDescent="0.3">
      <c r="B7" s="48"/>
    </row>
    <row r="8" spans="1:14" x14ac:dyDescent="0.3">
      <c r="B8" s="48"/>
    </row>
    <row r="9" spans="1:14" x14ac:dyDescent="0.3">
      <c r="B9" s="48"/>
    </row>
    <row r="10" spans="1:14" x14ac:dyDescent="0.3">
      <c r="B10" s="48"/>
    </row>
    <row r="11" spans="1:14" x14ac:dyDescent="0.3">
      <c r="B11" s="48"/>
    </row>
    <row r="12" spans="1:14" x14ac:dyDescent="0.3">
      <c r="B12" s="48"/>
    </row>
    <row r="13" spans="1:14" x14ac:dyDescent="0.3">
      <c r="B13" s="48"/>
    </row>
    <row r="15" spans="1:14" x14ac:dyDescent="0.3">
      <c r="B15" s="48"/>
    </row>
    <row r="16" spans="1:14" x14ac:dyDescent="0.3">
      <c r="B16" s="48"/>
    </row>
  </sheetData>
  <dataValidations count="1">
    <dataValidation type="textLength" errorStyle="information" operator="lessThan" allowBlank="1" showInputMessage="1" showErrorMessage="1" prompt="Vul hier een &quot;x&quot; in. " sqref="C5:M5" xr:uid="{D3950BC8-302D-4C70-8CD6-41C8083EE5B1}">
      <formula1>2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50CB-653D-4E4F-A6BB-A3AD9635C63D}">
  <dimension ref="A1:N50"/>
  <sheetViews>
    <sheetView zoomScale="115" zoomScaleNormal="115" workbookViewId="0">
      <pane ySplit="4" topLeftCell="A31" activePane="bottomLeft" state="frozen"/>
      <selection activeCell="A9" sqref="A9"/>
      <selection pane="bottomLeft" activeCell="B44" sqref="B44"/>
    </sheetView>
  </sheetViews>
  <sheetFormatPr defaultColWidth="8.77734375" defaultRowHeight="13.8" x14ac:dyDescent="0.3"/>
  <cols>
    <col min="1" max="1" width="8.77734375" style="3"/>
    <col min="2" max="2" width="125.777343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24.6" customHeight="1" x14ac:dyDescent="0.3">
      <c r="B1" s="54" t="s">
        <v>17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56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16.05" customHeight="1" x14ac:dyDescent="0.3">
      <c r="A5" s="3" t="s">
        <v>137</v>
      </c>
      <c r="B5" s="48" t="s">
        <v>146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14" si="0">COUNTIF(C5:M5,"x")</f>
        <v>0</v>
      </c>
    </row>
    <row r="6" spans="1:14" ht="21" customHeight="1" x14ac:dyDescent="0.3">
      <c r="A6" s="3" t="s">
        <v>138</v>
      </c>
      <c r="B6" s="48" t="s">
        <v>147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ref="N6" si="1">COUNTIF(C6:M6,"x")</f>
        <v>0</v>
      </c>
    </row>
    <row r="7" spans="1:14" ht="19.05" customHeight="1" x14ac:dyDescent="0.3">
      <c r="A7" s="3" t="s">
        <v>139</v>
      </c>
      <c r="B7" s="48" t="s">
        <v>148</v>
      </c>
      <c r="C7" s="7"/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ht="19.5" customHeight="1" x14ac:dyDescent="0.3">
      <c r="A8" s="3" t="s">
        <v>140</v>
      </c>
      <c r="B8" s="48" t="s">
        <v>149</v>
      </c>
      <c r="C8" s="7" t="s">
        <v>93</v>
      </c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0"/>
        <v>0</v>
      </c>
    </row>
    <row r="9" spans="1:14" ht="27.6" x14ac:dyDescent="0.3">
      <c r="A9" s="3" t="s">
        <v>141</v>
      </c>
      <c r="B9" s="48" t="s">
        <v>260</v>
      </c>
      <c r="C9" s="7" t="s">
        <v>93</v>
      </c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si="0"/>
        <v>0</v>
      </c>
    </row>
    <row r="10" spans="1:14" ht="19.95" customHeight="1" x14ac:dyDescent="0.3">
      <c r="A10" s="3" t="s">
        <v>142</v>
      </c>
      <c r="B10" s="49" t="s">
        <v>150</v>
      </c>
      <c r="C10" s="7" t="s">
        <v>93</v>
      </c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si="0"/>
        <v>0</v>
      </c>
    </row>
    <row r="11" spans="1:14" ht="27.6" x14ac:dyDescent="0.3">
      <c r="A11" s="3" t="s">
        <v>143</v>
      </c>
      <c r="B11" s="48" t="s">
        <v>151</v>
      </c>
      <c r="C11" s="7" t="s">
        <v>93</v>
      </c>
      <c r="D11" s="7"/>
      <c r="E11" s="7"/>
      <c r="F11" s="7"/>
      <c r="G11" s="7"/>
      <c r="H11" s="7"/>
      <c r="I11" s="7"/>
      <c r="J11" s="7" t="s">
        <v>93</v>
      </c>
      <c r="K11" s="7"/>
      <c r="L11" s="7"/>
      <c r="M11" s="7"/>
      <c r="N11" s="4">
        <f t="shared" si="0"/>
        <v>0</v>
      </c>
    </row>
    <row r="12" spans="1:14" x14ac:dyDescent="0.3">
      <c r="A12" s="3" t="s">
        <v>144</v>
      </c>
      <c r="B12" s="48" t="s">
        <v>152</v>
      </c>
      <c r="C12" s="7" t="s">
        <v>93</v>
      </c>
      <c r="D12" s="7"/>
      <c r="E12" s="7"/>
      <c r="F12" s="7"/>
      <c r="G12" s="7"/>
      <c r="H12" s="7"/>
      <c r="I12" s="7"/>
      <c r="J12" s="7" t="s">
        <v>93</v>
      </c>
      <c r="K12" s="7"/>
      <c r="L12" s="7"/>
      <c r="M12" s="7"/>
      <c r="N12" s="4">
        <f t="shared" ref="N12" si="2">COUNTIF(C12:M12,"x")</f>
        <v>0</v>
      </c>
    </row>
    <row r="13" spans="1:14" ht="27.6" x14ac:dyDescent="0.3">
      <c r="A13" s="3" t="s">
        <v>145</v>
      </c>
      <c r="B13" s="48" t="s">
        <v>153</v>
      </c>
      <c r="C13" s="7"/>
      <c r="D13" s="7"/>
      <c r="E13" s="7"/>
      <c r="F13" s="7"/>
      <c r="G13" s="7"/>
      <c r="H13" s="7"/>
      <c r="I13" s="7"/>
      <c r="J13" s="7" t="s">
        <v>93</v>
      </c>
      <c r="K13" s="7"/>
      <c r="L13" s="7"/>
      <c r="M13" s="7"/>
      <c r="N13" s="4">
        <f t="shared" si="0"/>
        <v>0</v>
      </c>
    </row>
    <row r="14" spans="1:14" ht="27.6" x14ac:dyDescent="0.3">
      <c r="A14" s="3" t="s">
        <v>19</v>
      </c>
      <c r="B14" s="48" t="s">
        <v>261</v>
      </c>
      <c r="C14" s="7" t="s">
        <v>93</v>
      </c>
      <c r="D14" s="7"/>
      <c r="E14" s="7"/>
      <c r="F14" s="7"/>
      <c r="G14" s="7"/>
      <c r="H14" s="7"/>
      <c r="I14" s="7"/>
      <c r="J14" s="7" t="s">
        <v>93</v>
      </c>
      <c r="K14" s="7"/>
      <c r="L14" s="7"/>
      <c r="M14" s="7"/>
      <c r="N14" s="4">
        <f t="shared" si="0"/>
        <v>0</v>
      </c>
    </row>
    <row r="15" spans="1:14" ht="16.5" customHeight="1" x14ac:dyDescent="0.3">
      <c r="A15" s="3" t="s">
        <v>20</v>
      </c>
      <c r="B15" s="48" t="s">
        <v>262</v>
      </c>
      <c r="C15" s="7" t="s">
        <v>93</v>
      </c>
      <c r="D15" s="7"/>
      <c r="E15" s="7"/>
      <c r="F15" s="7"/>
      <c r="G15" s="7"/>
      <c r="H15" s="7"/>
      <c r="I15" s="7"/>
      <c r="J15" s="7" t="s">
        <v>93</v>
      </c>
      <c r="K15" s="7"/>
      <c r="L15" s="7"/>
      <c r="M15" s="7"/>
      <c r="N15" s="4">
        <f t="shared" ref="N15" si="3">COUNTIF(C15:M15,"x")</f>
        <v>0</v>
      </c>
    </row>
    <row r="16" spans="1:14" x14ac:dyDescent="0.3">
      <c r="A16" s="3" t="s">
        <v>21</v>
      </c>
      <c r="B16" s="48" t="s">
        <v>154</v>
      </c>
      <c r="C16" s="7" t="s">
        <v>93</v>
      </c>
      <c r="D16" s="7"/>
      <c r="E16" s="7"/>
      <c r="F16" s="7"/>
      <c r="G16" s="7"/>
      <c r="H16" s="7"/>
      <c r="I16" s="7"/>
      <c r="J16" s="7" t="s">
        <v>93</v>
      </c>
      <c r="K16" s="7"/>
      <c r="L16" s="7"/>
      <c r="M16" s="7"/>
      <c r="N16" s="4">
        <f t="shared" ref="N16:N17" si="4">COUNTIF(C16:M16,"x")</f>
        <v>0</v>
      </c>
    </row>
    <row r="17" spans="1:14" ht="21" customHeight="1" x14ac:dyDescent="0.3">
      <c r="A17" s="3" t="s">
        <v>22</v>
      </c>
      <c r="B17" s="48" t="s">
        <v>155</v>
      </c>
      <c r="C17" s="7" t="s">
        <v>93</v>
      </c>
      <c r="D17" s="7"/>
      <c r="E17" s="7"/>
      <c r="F17" s="7"/>
      <c r="G17" s="7"/>
      <c r="H17" s="7"/>
      <c r="I17" s="7"/>
      <c r="J17" s="7" t="s">
        <v>93</v>
      </c>
      <c r="K17" s="7"/>
      <c r="L17" s="7"/>
      <c r="M17" s="7"/>
      <c r="N17" s="4">
        <f t="shared" si="4"/>
        <v>0</v>
      </c>
    </row>
    <row r="18" spans="1:14" x14ac:dyDescent="0.3">
      <c r="A18" s="3" t="s">
        <v>23</v>
      </c>
      <c r="B18" s="49" t="s">
        <v>156</v>
      </c>
      <c r="C18" s="7" t="s">
        <v>93</v>
      </c>
      <c r="D18" s="7"/>
      <c r="E18" s="7"/>
      <c r="F18" s="7"/>
      <c r="G18" s="7"/>
      <c r="H18" s="7"/>
      <c r="I18" s="7"/>
      <c r="J18" s="7" t="s">
        <v>93</v>
      </c>
      <c r="K18" s="7"/>
      <c r="L18" s="7"/>
      <c r="M18" s="7"/>
      <c r="N18" s="4">
        <f>COUNTIF(C18:M18,"x")</f>
        <v>0</v>
      </c>
    </row>
    <row r="19" spans="1:14" ht="21.45" customHeight="1" x14ac:dyDescent="0.3">
      <c r="A19" s="3" t="s">
        <v>24</v>
      </c>
      <c r="B19" s="48" t="s">
        <v>157</v>
      </c>
      <c r="C19" s="7" t="s">
        <v>93</v>
      </c>
      <c r="D19" s="7"/>
      <c r="E19" s="7"/>
      <c r="F19" s="7"/>
      <c r="G19" s="7"/>
      <c r="H19" s="7"/>
      <c r="I19" s="7"/>
      <c r="J19" s="7" t="s">
        <v>93</v>
      </c>
      <c r="K19" s="7"/>
      <c r="L19" s="7"/>
      <c r="M19" s="7"/>
      <c r="N19" s="4">
        <f>COUNTIF(C19:M19,"x")</f>
        <v>0</v>
      </c>
    </row>
    <row r="20" spans="1:14" ht="16.05" customHeight="1" x14ac:dyDescent="0.3">
      <c r="A20" s="3" t="s">
        <v>25</v>
      </c>
      <c r="B20" s="48" t="s">
        <v>158</v>
      </c>
      <c r="C20" s="7" t="s">
        <v>93</v>
      </c>
      <c r="D20" s="7"/>
      <c r="E20" s="7"/>
      <c r="F20" s="7"/>
      <c r="G20" s="7"/>
      <c r="H20" s="7"/>
      <c r="I20" s="7"/>
      <c r="J20" s="7" t="s">
        <v>93</v>
      </c>
      <c r="K20" s="7"/>
      <c r="L20" s="7"/>
      <c r="M20" s="7"/>
      <c r="N20" s="4">
        <f>COUNTIF(C20:M20,"x")</f>
        <v>0</v>
      </c>
    </row>
    <row r="21" spans="1:14" ht="19.5" customHeight="1" x14ac:dyDescent="0.3">
      <c r="A21" s="3" t="s">
        <v>26</v>
      </c>
      <c r="B21" s="48" t="s">
        <v>159</v>
      </c>
      <c r="C21" s="7" t="s">
        <v>93</v>
      </c>
      <c r="D21" s="7"/>
      <c r="E21" s="7"/>
      <c r="F21" s="7"/>
      <c r="G21" s="7"/>
      <c r="H21" s="7"/>
      <c r="I21" s="7"/>
      <c r="J21" s="7" t="s">
        <v>93</v>
      </c>
      <c r="K21" s="7"/>
      <c r="L21" s="7"/>
      <c r="M21" s="7"/>
      <c r="N21" s="4">
        <f>COUNTIF(C21:M21,"x")</f>
        <v>0</v>
      </c>
    </row>
    <row r="22" spans="1:14" ht="19.5" customHeight="1" x14ac:dyDescent="0.3">
      <c r="A22" s="3" t="s">
        <v>27</v>
      </c>
      <c r="B22" s="48" t="s">
        <v>160</v>
      </c>
      <c r="C22" s="7" t="s">
        <v>93</v>
      </c>
      <c r="D22" s="7"/>
      <c r="E22" s="7"/>
      <c r="F22" s="7"/>
      <c r="G22" s="7"/>
      <c r="H22" s="7"/>
      <c r="I22" s="7"/>
      <c r="J22" s="7" t="s">
        <v>93</v>
      </c>
      <c r="K22" s="7"/>
      <c r="L22" s="7"/>
      <c r="M22" s="7"/>
      <c r="N22" s="4">
        <f>COUNTIF(C22:M22,"x")</f>
        <v>0</v>
      </c>
    </row>
    <row r="23" spans="1:14" x14ac:dyDescent="0.3">
      <c r="A23" s="3" t="s">
        <v>28</v>
      </c>
      <c r="B23" s="48" t="s">
        <v>263</v>
      </c>
      <c r="C23" s="7" t="s">
        <v>93</v>
      </c>
      <c r="D23" s="7"/>
      <c r="E23" s="7"/>
      <c r="F23" s="7"/>
      <c r="G23" s="7"/>
      <c r="H23" s="7"/>
      <c r="I23" s="7"/>
      <c r="J23" s="7" t="s">
        <v>93</v>
      </c>
      <c r="K23" s="7"/>
      <c r="L23" s="7"/>
      <c r="M23" s="7"/>
      <c r="N23" s="4">
        <f t="shared" ref="N23:N28" si="5">COUNTIF(C23:M23,"x")</f>
        <v>0</v>
      </c>
    </row>
    <row r="24" spans="1:14" x14ac:dyDescent="0.3">
      <c r="A24" s="3" t="s">
        <v>29</v>
      </c>
      <c r="B24" s="48" t="s">
        <v>264</v>
      </c>
      <c r="C24" s="7" t="s">
        <v>93</v>
      </c>
      <c r="D24" s="7"/>
      <c r="E24" s="7"/>
      <c r="F24" s="7"/>
      <c r="G24" s="7"/>
      <c r="H24" s="7"/>
      <c r="I24" s="7"/>
      <c r="J24" s="7" t="s">
        <v>93</v>
      </c>
      <c r="K24" s="7"/>
      <c r="L24" s="7"/>
      <c r="M24" s="7"/>
      <c r="N24" s="4">
        <f t="shared" si="5"/>
        <v>0</v>
      </c>
    </row>
    <row r="25" spans="1:14" ht="20.55" customHeight="1" x14ac:dyDescent="0.3">
      <c r="A25" s="3" t="s">
        <v>30</v>
      </c>
      <c r="B25" s="48" t="s">
        <v>161</v>
      </c>
      <c r="C25" s="7" t="s">
        <v>93</v>
      </c>
      <c r="D25" s="7"/>
      <c r="E25" s="7"/>
      <c r="F25" s="7"/>
      <c r="G25" s="7"/>
      <c r="H25" s="7"/>
      <c r="I25" s="7"/>
      <c r="J25" s="7" t="s">
        <v>93</v>
      </c>
      <c r="K25" s="7"/>
      <c r="L25" s="7"/>
      <c r="M25" s="7"/>
      <c r="N25" s="4">
        <f t="shared" si="5"/>
        <v>0</v>
      </c>
    </row>
    <row r="26" spans="1:14" x14ac:dyDescent="0.3">
      <c r="A26" s="3" t="s">
        <v>31</v>
      </c>
      <c r="B26" s="48" t="s">
        <v>265</v>
      </c>
      <c r="C26" s="7" t="s">
        <v>93</v>
      </c>
      <c r="D26" s="7"/>
      <c r="E26" s="7"/>
      <c r="F26" s="7"/>
      <c r="G26" s="7"/>
      <c r="H26" s="7"/>
      <c r="I26" s="7"/>
      <c r="J26" s="7" t="s">
        <v>93</v>
      </c>
      <c r="K26" s="7"/>
      <c r="L26" s="7"/>
      <c r="M26" s="7"/>
      <c r="N26" s="4">
        <f t="shared" si="5"/>
        <v>0</v>
      </c>
    </row>
    <row r="27" spans="1:14" ht="21" customHeight="1" x14ac:dyDescent="0.3">
      <c r="A27" s="3" t="s">
        <v>32</v>
      </c>
      <c r="B27" s="48" t="s">
        <v>162</v>
      </c>
      <c r="C27" s="7" t="s">
        <v>93</v>
      </c>
      <c r="D27" s="7"/>
      <c r="E27" s="7"/>
      <c r="F27" s="7"/>
      <c r="G27" s="7"/>
      <c r="H27" s="7"/>
      <c r="I27" s="7"/>
      <c r="J27" s="7" t="s">
        <v>93</v>
      </c>
      <c r="K27" s="7"/>
      <c r="L27" s="7"/>
      <c r="M27" s="7"/>
      <c r="N27" s="4">
        <f t="shared" si="5"/>
        <v>0</v>
      </c>
    </row>
    <row r="28" spans="1:14" ht="15.45" customHeight="1" x14ac:dyDescent="0.3">
      <c r="A28" s="3" t="s">
        <v>33</v>
      </c>
      <c r="B28" s="49" t="s">
        <v>163</v>
      </c>
      <c r="C28" s="7" t="s">
        <v>93</v>
      </c>
      <c r="D28" s="7"/>
      <c r="E28" s="7"/>
      <c r="F28" s="7"/>
      <c r="G28" s="7"/>
      <c r="H28" s="7"/>
      <c r="I28" s="7"/>
      <c r="J28" s="7" t="s">
        <v>93</v>
      </c>
      <c r="K28" s="7"/>
      <c r="L28" s="7"/>
      <c r="M28" s="7"/>
      <c r="N28" s="4">
        <f t="shared" si="5"/>
        <v>0</v>
      </c>
    </row>
    <row r="29" spans="1:14" ht="22.95" customHeight="1" x14ac:dyDescent="0.3">
      <c r="A29" s="3" t="s">
        <v>34</v>
      </c>
      <c r="B29" s="48" t="s">
        <v>266</v>
      </c>
      <c r="C29" s="7" t="s">
        <v>93</v>
      </c>
      <c r="D29" s="7"/>
      <c r="E29" s="7"/>
      <c r="F29" s="7"/>
      <c r="G29" s="7"/>
      <c r="H29" s="7"/>
      <c r="I29" s="7"/>
      <c r="J29" s="7" t="s">
        <v>93</v>
      </c>
      <c r="K29" s="7"/>
      <c r="L29" s="7"/>
      <c r="M29" s="7"/>
      <c r="N29" s="4">
        <f t="shared" ref="N29" si="6">COUNTIF(C29:M29,"x")</f>
        <v>0</v>
      </c>
    </row>
    <row r="30" spans="1:14" ht="17.55" customHeight="1" x14ac:dyDescent="0.3">
      <c r="A30" s="3" t="s">
        <v>35</v>
      </c>
      <c r="B30" s="48" t="s">
        <v>267</v>
      </c>
      <c r="C30" s="7" t="s">
        <v>93</v>
      </c>
      <c r="D30" s="7"/>
      <c r="E30" s="7"/>
      <c r="F30" s="7"/>
      <c r="G30" s="7"/>
      <c r="H30" s="7"/>
      <c r="I30" s="7"/>
      <c r="J30" s="7" t="s">
        <v>93</v>
      </c>
      <c r="K30" s="7"/>
      <c r="L30" s="7"/>
      <c r="M30" s="7"/>
      <c r="N30" s="4">
        <f>COUNTIF(C30:M30,"x")</f>
        <v>0</v>
      </c>
    </row>
    <row r="31" spans="1:14" ht="19.5" customHeight="1" x14ac:dyDescent="0.3">
      <c r="A31" s="3" t="s">
        <v>36</v>
      </c>
      <c r="B31" s="48" t="s">
        <v>164</v>
      </c>
      <c r="C31" s="7" t="s">
        <v>93</v>
      </c>
      <c r="D31" s="7"/>
      <c r="E31" s="7"/>
      <c r="F31" s="7"/>
      <c r="G31" s="7"/>
      <c r="H31" s="7"/>
      <c r="I31" s="7"/>
      <c r="J31" s="7" t="s">
        <v>93</v>
      </c>
      <c r="K31" s="7"/>
      <c r="L31" s="7"/>
      <c r="M31" s="7"/>
      <c r="N31" s="4">
        <f t="shared" ref="N31:N37" si="7">COUNTIF(C31:M31,"x")</f>
        <v>0</v>
      </c>
    </row>
    <row r="32" spans="1:14" ht="18" customHeight="1" x14ac:dyDescent="0.3">
      <c r="A32" s="3" t="s">
        <v>37</v>
      </c>
      <c r="B32" s="48" t="s">
        <v>165</v>
      </c>
      <c r="C32" s="7" t="s">
        <v>93</v>
      </c>
      <c r="D32" s="7"/>
      <c r="E32" s="7"/>
      <c r="F32" s="7"/>
      <c r="G32" s="7"/>
      <c r="H32" s="7"/>
      <c r="I32" s="7"/>
      <c r="J32" s="7" t="s">
        <v>93</v>
      </c>
      <c r="K32" s="7"/>
      <c r="L32" s="7"/>
      <c r="M32" s="7"/>
      <c r="N32" s="4">
        <f t="shared" si="7"/>
        <v>0</v>
      </c>
    </row>
    <row r="33" spans="1:14" ht="15" customHeight="1" x14ac:dyDescent="0.3">
      <c r="A33" s="3" t="s">
        <v>38</v>
      </c>
      <c r="B33" s="48" t="s">
        <v>166</v>
      </c>
      <c r="C33" s="7" t="s">
        <v>93</v>
      </c>
      <c r="D33" s="7"/>
      <c r="E33" s="7"/>
      <c r="F33" s="7"/>
      <c r="G33" s="7"/>
      <c r="H33" s="7"/>
      <c r="I33" s="7"/>
      <c r="J33" s="7" t="s">
        <v>93</v>
      </c>
      <c r="K33" s="7"/>
      <c r="L33" s="7"/>
      <c r="M33" s="7"/>
      <c r="N33" s="4">
        <f t="shared" si="7"/>
        <v>0</v>
      </c>
    </row>
    <row r="34" spans="1:14" ht="15" customHeight="1" x14ac:dyDescent="0.3">
      <c r="A34" s="3" t="s">
        <v>39</v>
      </c>
      <c r="B34" s="48" t="s">
        <v>167</v>
      </c>
      <c r="C34" s="7" t="s">
        <v>93</v>
      </c>
      <c r="D34" s="7"/>
      <c r="E34" s="7"/>
      <c r="F34" s="7"/>
      <c r="G34" s="7"/>
      <c r="H34" s="7"/>
      <c r="I34" s="7"/>
      <c r="J34" s="7" t="s">
        <v>93</v>
      </c>
      <c r="K34" s="7"/>
      <c r="L34" s="7"/>
      <c r="M34" s="7"/>
      <c r="N34" s="4">
        <f t="shared" si="7"/>
        <v>0</v>
      </c>
    </row>
    <row r="35" spans="1:14" ht="12.45" customHeight="1" x14ac:dyDescent="0.3">
      <c r="A35" s="3" t="s">
        <v>40</v>
      </c>
      <c r="B35" s="49" t="s">
        <v>168</v>
      </c>
      <c r="C35" s="7" t="s">
        <v>93</v>
      </c>
      <c r="D35" s="7"/>
      <c r="E35" s="7"/>
      <c r="F35" s="7"/>
      <c r="G35" s="7"/>
      <c r="H35" s="7"/>
      <c r="I35" s="7"/>
      <c r="J35" s="7" t="s">
        <v>93</v>
      </c>
      <c r="K35" s="7"/>
      <c r="L35" s="7"/>
      <c r="M35" s="7"/>
      <c r="N35" s="4">
        <f t="shared" si="7"/>
        <v>0</v>
      </c>
    </row>
    <row r="36" spans="1:14" ht="13.95" customHeight="1" x14ac:dyDescent="0.3">
      <c r="A36" s="3" t="s">
        <v>41</v>
      </c>
      <c r="B36" s="48" t="s">
        <v>169</v>
      </c>
      <c r="C36" s="7" t="s">
        <v>93</v>
      </c>
      <c r="D36" s="7"/>
      <c r="E36" s="7"/>
      <c r="F36" s="7"/>
      <c r="G36" s="7"/>
      <c r="H36" s="7"/>
      <c r="I36" s="7"/>
      <c r="J36" s="7" t="s">
        <v>93</v>
      </c>
      <c r="K36" s="7"/>
      <c r="L36" s="7"/>
      <c r="M36" s="7"/>
      <c r="N36" s="4">
        <f t="shared" si="7"/>
        <v>0</v>
      </c>
    </row>
    <row r="37" spans="1:14" x14ac:dyDescent="0.3">
      <c r="A37" s="3" t="s">
        <v>42</v>
      </c>
      <c r="B37" s="49" t="s">
        <v>170</v>
      </c>
      <c r="C37" s="7" t="s">
        <v>93</v>
      </c>
      <c r="D37" s="7"/>
      <c r="E37" s="7"/>
      <c r="F37" s="7"/>
      <c r="G37" s="7"/>
      <c r="H37" s="7"/>
      <c r="I37" s="7"/>
      <c r="J37" s="7" t="s">
        <v>93</v>
      </c>
      <c r="K37" s="7"/>
      <c r="L37" s="7"/>
      <c r="M37" s="7"/>
      <c r="N37" s="4">
        <f t="shared" si="7"/>
        <v>0</v>
      </c>
    </row>
    <row r="38" spans="1:14" x14ac:dyDescent="0.3">
      <c r="A38" s="3" t="s">
        <v>43</v>
      </c>
      <c r="B38" s="48" t="s">
        <v>171</v>
      </c>
      <c r="C38" s="7" t="s">
        <v>93</v>
      </c>
      <c r="D38" s="7"/>
      <c r="E38" s="7"/>
      <c r="F38" s="7"/>
      <c r="G38" s="7"/>
      <c r="H38" s="7"/>
      <c r="I38" s="7"/>
      <c r="J38" s="7" t="s">
        <v>93</v>
      </c>
      <c r="K38" s="7"/>
      <c r="L38" s="7"/>
      <c r="M38" s="7"/>
      <c r="N38" s="4">
        <f t="shared" ref="N38" si="8">COUNTIF(C38:M38,"x")</f>
        <v>0</v>
      </c>
    </row>
    <row r="39" spans="1:14" ht="19.95" customHeight="1" x14ac:dyDescent="0.3">
      <c r="A39" s="3" t="s">
        <v>44</v>
      </c>
      <c r="B39" s="48" t="s">
        <v>268</v>
      </c>
      <c r="C39" s="7" t="s">
        <v>93</v>
      </c>
      <c r="D39" s="7"/>
      <c r="E39" s="7"/>
      <c r="F39" s="7"/>
      <c r="G39" s="7"/>
      <c r="H39" s="7"/>
      <c r="I39" s="7"/>
      <c r="J39" s="7" t="s">
        <v>93</v>
      </c>
      <c r="K39" s="7"/>
      <c r="L39" s="7"/>
      <c r="M39" s="7"/>
      <c r="N39" s="4">
        <f t="shared" ref="N39:N46" si="9">COUNTIF(C39:M39,"x")</f>
        <v>0</v>
      </c>
    </row>
    <row r="40" spans="1:14" x14ac:dyDescent="0.3">
      <c r="A40" s="3" t="s">
        <v>45</v>
      </c>
      <c r="B40" s="48" t="s">
        <v>269</v>
      </c>
      <c r="C40" s="7" t="s">
        <v>93</v>
      </c>
      <c r="D40" s="7"/>
      <c r="E40" s="7"/>
      <c r="F40" s="7"/>
      <c r="G40" s="7"/>
      <c r="H40" s="7"/>
      <c r="I40" s="7"/>
      <c r="J40" s="7" t="s">
        <v>93</v>
      </c>
      <c r="K40" s="7"/>
      <c r="L40" s="7"/>
      <c r="M40" s="7"/>
      <c r="N40" s="4">
        <f t="shared" si="9"/>
        <v>0</v>
      </c>
    </row>
    <row r="41" spans="1:14" x14ac:dyDescent="0.3">
      <c r="A41" s="3" t="s">
        <v>46</v>
      </c>
      <c r="B41" s="48" t="s">
        <v>172</v>
      </c>
      <c r="C41" s="7" t="s">
        <v>93</v>
      </c>
      <c r="D41" s="7"/>
      <c r="E41" s="7"/>
      <c r="F41" s="7"/>
      <c r="G41" s="7"/>
      <c r="H41" s="7"/>
      <c r="I41" s="7"/>
      <c r="J41" s="7" t="s">
        <v>93</v>
      </c>
      <c r="K41" s="7"/>
      <c r="L41" s="7"/>
      <c r="M41" s="7"/>
      <c r="N41" s="4">
        <f t="shared" si="9"/>
        <v>0</v>
      </c>
    </row>
    <row r="42" spans="1:14" x14ac:dyDescent="0.3">
      <c r="A42" s="3" t="s">
        <v>47</v>
      </c>
      <c r="B42" s="48" t="s">
        <v>173</v>
      </c>
      <c r="C42" s="7" t="s">
        <v>93</v>
      </c>
      <c r="D42" s="7"/>
      <c r="E42" s="7"/>
      <c r="F42" s="7"/>
      <c r="G42" s="7"/>
      <c r="H42" s="7"/>
      <c r="I42" s="7"/>
      <c r="J42" s="7" t="s">
        <v>93</v>
      </c>
      <c r="K42" s="7"/>
      <c r="L42" s="7"/>
      <c r="M42" s="7"/>
      <c r="N42" s="4">
        <f t="shared" si="9"/>
        <v>0</v>
      </c>
    </row>
    <row r="43" spans="1:14" ht="28.05" customHeight="1" x14ac:dyDescent="0.3">
      <c r="A43" s="3" t="s">
        <v>48</v>
      </c>
      <c r="B43" s="48" t="s">
        <v>174</v>
      </c>
      <c r="C43" s="7" t="s">
        <v>93</v>
      </c>
      <c r="D43" s="7"/>
      <c r="E43" s="7"/>
      <c r="F43" s="7"/>
      <c r="G43" s="7"/>
      <c r="H43" s="7"/>
      <c r="I43" s="7"/>
      <c r="J43" s="7" t="s">
        <v>93</v>
      </c>
      <c r="K43" s="7"/>
      <c r="L43" s="7"/>
      <c r="M43" s="7"/>
      <c r="N43" s="4">
        <f t="shared" si="9"/>
        <v>0</v>
      </c>
    </row>
    <row r="44" spans="1:14" x14ac:dyDescent="0.3">
      <c r="A44" s="3" t="s">
        <v>49</v>
      </c>
      <c r="B44" s="48" t="s">
        <v>175</v>
      </c>
      <c r="C44" s="7" t="s">
        <v>93</v>
      </c>
      <c r="D44" s="7"/>
      <c r="E44" s="7"/>
      <c r="F44" s="7"/>
      <c r="G44" s="7"/>
      <c r="H44" s="7"/>
      <c r="I44" s="7"/>
      <c r="J44" s="7" t="s">
        <v>93</v>
      </c>
      <c r="K44" s="7"/>
      <c r="L44" s="7"/>
      <c r="M44" s="7"/>
      <c r="N44" s="4">
        <f t="shared" si="9"/>
        <v>0</v>
      </c>
    </row>
    <row r="45" spans="1:14" x14ac:dyDescent="0.3">
      <c r="A45" s="3" t="s">
        <v>50</v>
      </c>
      <c r="B45" s="48" t="s">
        <v>176</v>
      </c>
      <c r="C45" s="7" t="s">
        <v>93</v>
      </c>
      <c r="D45" s="7"/>
      <c r="E45" s="7"/>
      <c r="F45" s="7"/>
      <c r="G45" s="7"/>
      <c r="H45" s="7"/>
      <c r="I45" s="7"/>
      <c r="J45" s="7" t="s">
        <v>93</v>
      </c>
      <c r="K45" s="7"/>
      <c r="L45" s="7"/>
      <c r="M45" s="7"/>
      <c r="N45" s="4">
        <f t="shared" si="9"/>
        <v>0</v>
      </c>
    </row>
    <row r="46" spans="1:14" x14ac:dyDescent="0.3">
      <c r="A46" s="3" t="s">
        <v>51</v>
      </c>
      <c r="B46" s="48" t="s">
        <v>177</v>
      </c>
      <c r="C46" s="7" t="s">
        <v>93</v>
      </c>
      <c r="D46" s="7"/>
      <c r="E46" s="7"/>
      <c r="F46" s="7"/>
      <c r="G46" s="7"/>
      <c r="H46" s="7"/>
      <c r="I46" s="7"/>
      <c r="J46" s="7" t="s">
        <v>93</v>
      </c>
      <c r="K46" s="7"/>
      <c r="L46" s="7"/>
      <c r="M46" s="7"/>
      <c r="N46" s="4">
        <f t="shared" si="9"/>
        <v>0</v>
      </c>
    </row>
    <row r="47" spans="1:14" x14ac:dyDescent="0.3">
      <c r="A47" s="3" t="s">
        <v>179</v>
      </c>
      <c r="B47" s="48" t="s">
        <v>178</v>
      </c>
      <c r="C47" s="7" t="s">
        <v>93</v>
      </c>
      <c r="D47" s="7"/>
      <c r="E47" s="7"/>
      <c r="F47" s="7"/>
      <c r="G47" s="7"/>
      <c r="H47" s="7"/>
      <c r="I47" s="7"/>
      <c r="J47" s="7" t="s">
        <v>93</v>
      </c>
      <c r="K47" s="7"/>
      <c r="L47" s="7"/>
      <c r="M47" s="7"/>
      <c r="N47" s="4">
        <f t="shared" ref="N47:N48" si="10">COUNTIF(C47:M47,"x")</f>
        <v>0</v>
      </c>
    </row>
    <row r="48" spans="1:14" ht="19.05" customHeight="1" x14ac:dyDescent="0.3">
      <c r="A48" s="3" t="s">
        <v>180</v>
      </c>
      <c r="B48" s="48" t="s">
        <v>181</v>
      </c>
      <c r="C48" s="7" t="s">
        <v>93</v>
      </c>
      <c r="D48" s="7"/>
      <c r="E48" s="7"/>
      <c r="F48" s="7"/>
      <c r="G48" s="7"/>
      <c r="H48" s="7"/>
      <c r="I48" s="7"/>
      <c r="J48" s="7" t="s">
        <v>93</v>
      </c>
      <c r="K48" s="7"/>
      <c r="L48" s="7"/>
      <c r="M48" s="7"/>
      <c r="N48" s="4">
        <f t="shared" si="10"/>
        <v>0</v>
      </c>
    </row>
    <row r="49" spans="1:14" x14ac:dyDescent="0.3">
      <c r="A49" s="3" t="s">
        <v>270</v>
      </c>
      <c r="B49" s="48" t="s">
        <v>182</v>
      </c>
      <c r="C49" s="7" t="s">
        <v>93</v>
      </c>
      <c r="D49" s="7"/>
      <c r="E49" s="7"/>
      <c r="F49" s="7"/>
      <c r="G49" s="7"/>
      <c r="H49" s="7"/>
      <c r="I49" s="7"/>
      <c r="J49" s="7" t="s">
        <v>93</v>
      </c>
      <c r="K49" s="7"/>
      <c r="L49" s="7"/>
      <c r="M49" s="7"/>
      <c r="N49" s="4">
        <f t="shared" ref="N49:N50" si="11">COUNTIF(C49:M49,"x")</f>
        <v>0</v>
      </c>
    </row>
    <row r="50" spans="1:14" ht="16.5" customHeight="1" x14ac:dyDescent="0.3">
      <c r="A50" s="3" t="s">
        <v>271</v>
      </c>
      <c r="B50" s="48" t="s">
        <v>183</v>
      </c>
      <c r="C50" s="7" t="s">
        <v>93</v>
      </c>
      <c r="D50" s="7"/>
      <c r="E50" s="7"/>
      <c r="F50" s="7"/>
      <c r="G50" s="7"/>
      <c r="H50" s="7"/>
      <c r="I50" s="7"/>
      <c r="J50" s="7" t="s">
        <v>93</v>
      </c>
      <c r="K50" s="7"/>
      <c r="L50" s="7"/>
      <c r="M50" s="7"/>
      <c r="N50" s="4">
        <f t="shared" si="11"/>
        <v>0</v>
      </c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50" xr:uid="{3B08C3A9-3B76-435C-B92B-EA30368829DD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1ADF-1F2F-4E5E-961C-9DC75059CA1C}">
  <dimension ref="A1:N8"/>
  <sheetViews>
    <sheetView zoomScale="130" zoomScaleNormal="130" workbookViewId="0">
      <pane ySplit="4" topLeftCell="A5" activePane="bottomLeft" state="frozen"/>
      <selection activeCell="A9" sqref="A9"/>
      <selection pane="bottomLeft" activeCell="B5" sqref="B5"/>
    </sheetView>
  </sheetViews>
  <sheetFormatPr defaultColWidth="8.77734375" defaultRowHeight="13.8" x14ac:dyDescent="0.3"/>
  <cols>
    <col min="1" max="1" width="8.77734375" style="3"/>
    <col min="2" max="2" width="88.777343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24.45" customHeight="1" x14ac:dyDescent="0.3">
      <c r="B1" s="54" t="s">
        <v>52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9.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56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27.6" x14ac:dyDescent="0.3">
      <c r="A5" s="3" t="s">
        <v>184</v>
      </c>
      <c r="B5" s="48" t="s">
        <v>272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" si="0">COUNTIF(C5:M5,"x")</f>
        <v>0</v>
      </c>
    </row>
    <row r="6" spans="1:14" ht="19.95" customHeight="1" x14ac:dyDescent="0.3">
      <c r="A6" s="3" t="s">
        <v>185</v>
      </c>
      <c r="B6" s="48" t="s">
        <v>273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ref="N6" si="1">COUNTIF(C6:M6,"x")</f>
        <v>0</v>
      </c>
    </row>
    <row r="7" spans="1:14" ht="19.05" customHeight="1" x14ac:dyDescent="0.3">
      <c r="A7" s="3" t="s">
        <v>186</v>
      </c>
      <c r="B7" s="48" t="s">
        <v>274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ref="N7:N8" si="2">COUNTIF(C7:M7,"x")</f>
        <v>0</v>
      </c>
    </row>
    <row r="8" spans="1:14" ht="14.55" customHeight="1" x14ac:dyDescent="0.3">
      <c r="A8" s="3" t="s">
        <v>187</v>
      </c>
      <c r="B8" s="48" t="s">
        <v>275</v>
      </c>
      <c r="C8" s="7"/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2"/>
        <v>0</v>
      </c>
    </row>
  </sheetData>
  <dataValidations count="1">
    <dataValidation type="textLength" errorStyle="information" operator="lessThan" allowBlank="1" showInputMessage="1" showErrorMessage="1" prompt="Vul hier een &quot;x&quot; in. " sqref="C5:M8" xr:uid="{3353AC66-1FBC-4586-90BD-57F1EBBAA3E7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CD9F-775B-4868-81F3-6D8C13B2CD15}">
  <dimension ref="A1:N20"/>
  <sheetViews>
    <sheetView zoomScaleNormal="100" workbookViewId="0">
      <pane ySplit="4" topLeftCell="A5" activePane="bottomLeft" state="frozen"/>
      <selection activeCell="A9" sqref="A9"/>
      <selection pane="bottomLeft" activeCell="B9" sqref="B9"/>
    </sheetView>
  </sheetViews>
  <sheetFormatPr defaultColWidth="8.77734375" defaultRowHeight="13.8" x14ac:dyDescent="0.3"/>
  <cols>
    <col min="1" max="1" width="8.77734375" style="3"/>
    <col min="2" max="2" width="115.88671875" style="49" customWidth="1"/>
    <col min="3" max="6" width="14.6640625" style="4" customWidth="1"/>
    <col min="7" max="7" width="15.77734375" style="4" customWidth="1"/>
    <col min="8" max="14" width="14.6640625" style="4" customWidth="1"/>
    <col min="15" max="16384" width="8.77734375" style="3"/>
  </cols>
  <sheetData>
    <row r="1" spans="1:14" s="37" customFormat="1" ht="19.5" customHeight="1" x14ac:dyDescent="0.3">
      <c r="B1" s="54" t="s">
        <v>54</v>
      </c>
      <c r="C1" s="39" t="s">
        <v>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37" customFormat="1" ht="12.45" customHeight="1" x14ac:dyDescent="0.3">
      <c r="A2" s="41"/>
      <c r="B2" s="41"/>
      <c r="C2" s="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7" customFormat="1" ht="18" x14ac:dyDescent="0.3">
      <c r="A3" s="42" t="s">
        <v>55</v>
      </c>
      <c r="B3" s="42"/>
      <c r="C3" s="42"/>
      <c r="D3" s="42"/>
      <c r="E3" s="42"/>
      <c r="F3" s="42"/>
      <c r="G3" s="42"/>
      <c r="H3" s="42"/>
      <c r="I3" s="42"/>
      <c r="J3" s="42"/>
      <c r="K3" s="40"/>
      <c r="L3" s="40"/>
      <c r="M3" s="40"/>
      <c r="N3" s="40"/>
    </row>
    <row r="4" spans="1:14" ht="27.6" x14ac:dyDescent="0.3">
      <c r="A4" s="43"/>
      <c r="B4" s="44" t="s">
        <v>94</v>
      </c>
      <c r="C4" s="45" t="str">
        <f>ALGEMEEN!D3</f>
        <v>Nederlands</v>
      </c>
      <c r="D4" s="45" t="str">
        <f>ALGEMEEN!E3</f>
        <v>Frans</v>
      </c>
      <c r="E4" s="45" t="str">
        <f>ALGEMEEN!F3</f>
        <v>Engels</v>
      </c>
      <c r="F4" s="45" t="str">
        <f>ALGEMEEN!G3</f>
        <v>Wiskunde</v>
      </c>
      <c r="G4" s="45" t="str">
        <f>ALGEMEEN!H3</f>
        <v>Natuur-wetenschappen</v>
      </c>
      <c r="H4" s="45" t="str">
        <f>ALGEMEEN!I3</f>
        <v>Geschiedenis</v>
      </c>
      <c r="I4" s="45" t="str">
        <f>ALGEMEEN!J3</f>
        <v>Aardrijkskunde</v>
      </c>
      <c r="J4" s="45" t="str">
        <f>ALGEMEEN!K3</f>
        <v>Artistieke Opvoeding</v>
      </c>
      <c r="K4" s="45" t="str">
        <f>ALGEMEEN!L3</f>
        <v>Lichamelijke Opvoeding</v>
      </c>
      <c r="L4" s="45" t="str">
        <f>ALGEMEEN!M3</f>
        <v>Economie</v>
      </c>
      <c r="M4" s="46" t="str">
        <f>ALGEMEEN!N3</f>
        <v>(in te vullen)</v>
      </c>
      <c r="N4" s="47" t="s">
        <v>92</v>
      </c>
    </row>
    <row r="5" spans="1:14" ht="28.05" customHeight="1" x14ac:dyDescent="0.3">
      <c r="A5" s="3" t="s">
        <v>188</v>
      </c>
      <c r="B5" s="48" t="s">
        <v>197</v>
      </c>
      <c r="C5" s="7" t="s">
        <v>93</v>
      </c>
      <c r="D5" s="7"/>
      <c r="E5" s="7"/>
      <c r="F5" s="7"/>
      <c r="G5" s="7"/>
      <c r="H5" s="7"/>
      <c r="I5" s="7"/>
      <c r="J5" s="7" t="s">
        <v>93</v>
      </c>
      <c r="K5" s="7"/>
      <c r="L5" s="7"/>
      <c r="M5" s="7"/>
      <c r="N5" s="4">
        <f t="shared" ref="N5:N9" si="0">COUNTIF(C5:M5,"x")</f>
        <v>0</v>
      </c>
    </row>
    <row r="6" spans="1:14" ht="28.95" customHeight="1" x14ac:dyDescent="0.3">
      <c r="A6" s="3" t="s">
        <v>189</v>
      </c>
      <c r="B6" s="48" t="s">
        <v>198</v>
      </c>
      <c r="C6" s="7" t="s">
        <v>93</v>
      </c>
      <c r="D6" s="7"/>
      <c r="E6" s="7"/>
      <c r="F6" s="7"/>
      <c r="G6" s="7"/>
      <c r="H6" s="7"/>
      <c r="I6" s="7"/>
      <c r="J6" s="7" t="s">
        <v>93</v>
      </c>
      <c r="K6" s="7"/>
      <c r="L6" s="7"/>
      <c r="M6" s="7"/>
      <c r="N6" s="4">
        <f t="shared" ref="N6" si="1">COUNTIF(C6:M6,"x")</f>
        <v>0</v>
      </c>
    </row>
    <row r="7" spans="1:14" ht="27.45" customHeight="1" x14ac:dyDescent="0.3">
      <c r="A7" s="3" t="s">
        <v>190</v>
      </c>
      <c r="B7" s="48" t="s">
        <v>199</v>
      </c>
      <c r="C7" s="7" t="s">
        <v>93</v>
      </c>
      <c r="D7" s="7"/>
      <c r="E7" s="7"/>
      <c r="F7" s="7"/>
      <c r="G7" s="7"/>
      <c r="H7" s="7"/>
      <c r="I7" s="7"/>
      <c r="J7" s="7" t="s">
        <v>93</v>
      </c>
      <c r="K7" s="7"/>
      <c r="L7" s="7"/>
      <c r="M7" s="7"/>
      <c r="N7" s="4">
        <f t="shared" si="0"/>
        <v>0</v>
      </c>
    </row>
    <row r="8" spans="1:14" ht="18.45" customHeight="1" x14ac:dyDescent="0.3">
      <c r="A8" s="3" t="s">
        <v>191</v>
      </c>
      <c r="B8" s="48" t="s">
        <v>200</v>
      </c>
      <c r="C8" s="7" t="s">
        <v>93</v>
      </c>
      <c r="D8" s="7"/>
      <c r="E8" s="7"/>
      <c r="F8" s="7"/>
      <c r="G8" s="7"/>
      <c r="H8" s="7"/>
      <c r="I8" s="7"/>
      <c r="J8" s="7" t="s">
        <v>93</v>
      </c>
      <c r="K8" s="7"/>
      <c r="L8" s="7"/>
      <c r="M8" s="7"/>
      <c r="N8" s="4">
        <f t="shared" si="0"/>
        <v>0</v>
      </c>
    </row>
    <row r="9" spans="1:14" ht="19.05" customHeight="1" x14ac:dyDescent="0.3">
      <c r="A9" s="3" t="s">
        <v>192</v>
      </c>
      <c r="B9" s="48" t="s">
        <v>201</v>
      </c>
      <c r="C9" s="7"/>
      <c r="D9" s="7"/>
      <c r="E9" s="7"/>
      <c r="F9" s="7"/>
      <c r="G9" s="7"/>
      <c r="H9" s="7"/>
      <c r="I9" s="7"/>
      <c r="J9" s="7" t="s">
        <v>93</v>
      </c>
      <c r="K9" s="7"/>
      <c r="L9" s="7"/>
      <c r="M9" s="7"/>
      <c r="N9" s="4">
        <f t="shared" si="0"/>
        <v>0</v>
      </c>
    </row>
    <row r="10" spans="1:14" ht="17.55" customHeight="1" x14ac:dyDescent="0.3">
      <c r="A10" s="3" t="s">
        <v>193</v>
      </c>
      <c r="B10" s="48" t="s">
        <v>277</v>
      </c>
      <c r="C10" s="7" t="s">
        <v>93</v>
      </c>
      <c r="D10" s="7"/>
      <c r="E10" s="7"/>
      <c r="F10" s="7"/>
      <c r="G10" s="7"/>
      <c r="H10" s="7"/>
      <c r="I10" s="7"/>
      <c r="J10" s="7" t="s">
        <v>93</v>
      </c>
      <c r="K10" s="7"/>
      <c r="L10" s="7"/>
      <c r="M10" s="7"/>
      <c r="N10" s="4">
        <f t="shared" ref="N10:N11" si="2">COUNTIF(C10:M10,"x")</f>
        <v>0</v>
      </c>
    </row>
    <row r="11" spans="1:14" ht="27.6" x14ac:dyDescent="0.3">
      <c r="A11" s="3" t="s">
        <v>194</v>
      </c>
      <c r="B11" s="48" t="s">
        <v>276</v>
      </c>
      <c r="C11" s="7"/>
      <c r="D11" s="7"/>
      <c r="E11" s="7"/>
      <c r="F11" s="7"/>
      <c r="G11" s="7"/>
      <c r="H11" s="7"/>
      <c r="I11" s="7"/>
      <c r="J11" s="7" t="s">
        <v>93</v>
      </c>
      <c r="K11" s="7"/>
      <c r="L11" s="7"/>
      <c r="M11" s="7"/>
      <c r="N11" s="4">
        <f t="shared" si="2"/>
        <v>0</v>
      </c>
    </row>
    <row r="12" spans="1:14" ht="19.5" customHeight="1" x14ac:dyDescent="0.3">
      <c r="A12" s="3" t="s">
        <v>195</v>
      </c>
      <c r="B12" s="48" t="s">
        <v>278</v>
      </c>
      <c r="C12" s="7"/>
      <c r="D12" s="7"/>
      <c r="E12" s="7"/>
      <c r="F12" s="7"/>
      <c r="G12" s="7"/>
      <c r="H12" s="7"/>
      <c r="I12" s="7"/>
      <c r="J12" s="7" t="s">
        <v>93</v>
      </c>
      <c r="K12" s="7"/>
      <c r="L12" s="7"/>
      <c r="M12" s="7"/>
      <c r="N12" s="4">
        <f t="shared" ref="N12" si="3">COUNTIF(C12:M12,"x")</f>
        <v>0</v>
      </c>
    </row>
    <row r="13" spans="1:14" ht="17.55" customHeight="1" x14ac:dyDescent="0.3">
      <c r="A13" s="3" t="s">
        <v>196</v>
      </c>
      <c r="B13" s="48" t="s">
        <v>279</v>
      </c>
      <c r="C13" s="7"/>
      <c r="D13" s="7"/>
      <c r="E13" s="7"/>
      <c r="F13" s="7"/>
      <c r="G13" s="7"/>
      <c r="H13" s="7"/>
      <c r="I13" s="7"/>
      <c r="J13" s="7" t="s">
        <v>93</v>
      </c>
      <c r="K13" s="7"/>
      <c r="L13" s="7"/>
      <c r="M13" s="7"/>
      <c r="N13" s="4">
        <f t="shared" ref="N13:N14" si="4">COUNTIF(C13:M13,"x")</f>
        <v>0</v>
      </c>
    </row>
    <row r="14" spans="1:14" ht="16.05" customHeight="1" x14ac:dyDescent="0.3">
      <c r="A14" s="3" t="s">
        <v>56</v>
      </c>
      <c r="B14" s="48" t="s">
        <v>280</v>
      </c>
      <c r="C14" s="7"/>
      <c r="D14" s="7"/>
      <c r="E14" s="7"/>
      <c r="F14" s="7"/>
      <c r="G14" s="7"/>
      <c r="H14" s="7"/>
      <c r="I14" s="7"/>
      <c r="J14" s="7" t="s">
        <v>93</v>
      </c>
      <c r="K14" s="7"/>
      <c r="L14" s="7"/>
      <c r="M14" s="7"/>
      <c r="N14" s="4">
        <f t="shared" si="4"/>
        <v>0</v>
      </c>
    </row>
    <row r="15" spans="1:14" x14ac:dyDescent="0.3">
      <c r="B15" s="48"/>
    </row>
    <row r="17" spans="2:2" x14ac:dyDescent="0.3">
      <c r="B17" s="48"/>
    </row>
    <row r="18" spans="2:2" x14ac:dyDescent="0.3">
      <c r="B18" s="48"/>
    </row>
    <row r="19" spans="2:2" x14ac:dyDescent="0.3">
      <c r="B19" s="48"/>
    </row>
    <row r="20" spans="2:2" x14ac:dyDescent="0.3">
      <c r="B20" s="48"/>
    </row>
  </sheetData>
  <phoneticPr fontId="1" type="noConversion"/>
  <dataValidations count="1">
    <dataValidation type="textLength" errorStyle="information" operator="lessThan" allowBlank="1" showInputMessage="1" showErrorMessage="1" prompt="Vul hier een &quot;x&quot; in. " sqref="C5:M14" xr:uid="{2E159DAF-E4B7-4AFF-9C05-CAAC8E0A1448}">
      <formula1>2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50CFA2031DB547975BE353FEC54AE5" ma:contentTypeVersion="17" ma:contentTypeDescription="Een nieuw document maken." ma:contentTypeScope="" ma:versionID="cd760948efbc4b54b1c562fada07ce7c">
  <xsd:schema xmlns:xsd="http://www.w3.org/2001/XMLSchema" xmlns:xs="http://www.w3.org/2001/XMLSchema" xmlns:p="http://schemas.microsoft.com/office/2006/metadata/properties" xmlns:ns2="e4076051-9ead-448d-828c-d832b8d385e4" xmlns:ns3="921bf3e4-4883-47e0-a24b-7a24c1fd2256" targetNamespace="http://schemas.microsoft.com/office/2006/metadata/properties" ma:root="true" ma:fieldsID="85829366577554d0817c992f666a5dbd" ns2:_="" ns3:_="">
    <xsd:import namespace="e4076051-9ead-448d-828c-d832b8d385e4"/>
    <xsd:import namespace="921bf3e4-4883-47e0-a24b-7a24c1fd2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76051-9ead-448d-828c-d832b8d38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b29acf94-71e1-49e9-a7f1-26517aebf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bf3e4-4883-47e0-a24b-7a24c1fd2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4cbbda2-8d2c-4edd-9b57-712207a3a0d0}" ma:internalName="TaxCatchAll" ma:showField="CatchAllData" ma:web="921bf3e4-4883-47e0-a24b-7a24c1fd2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1bf3e4-4883-47e0-a24b-7a24c1fd2256" xsi:nil="true"/>
    <lcf76f155ced4ddcb4097134ff3c332f xmlns="e4076051-9ead-448d-828c-d832b8d385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60D6DA-B906-4B41-8AD5-395D0C3393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0FDF8A-D4DD-4383-9BFA-D003C8BBA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76051-9ead-448d-828c-d832b8d385e4"/>
    <ds:schemaRef ds:uri="921bf3e4-4883-47e0-a24b-7a24c1fd2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97B6AB-F0FC-4EC3-8560-7FDC117A554F}">
  <ds:schemaRefs>
    <ds:schemaRef ds:uri="http://schemas.microsoft.com/office/2006/metadata/properties"/>
    <ds:schemaRef ds:uri="http://schemas.microsoft.com/office/infopath/2007/PartnerControls"/>
    <ds:schemaRef ds:uri="921bf3e4-4883-47e0-a24b-7a24c1fd2256"/>
    <ds:schemaRef ds:uri="e4076051-9ead-448d-828c-d832b8d385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ALGEMEEN</vt:lpstr>
      <vt:lpstr>1. Lichamelijk </vt:lpstr>
      <vt:lpstr>2. Nederlands</vt:lpstr>
      <vt:lpstr>3. Andere talen </vt:lpstr>
      <vt:lpstr>4. Digitaal </vt:lpstr>
      <vt:lpstr>5. Sociaal-rel. </vt:lpstr>
      <vt:lpstr>6. STEM </vt:lpstr>
      <vt:lpstr>7. Burgerschap </vt:lpstr>
      <vt:lpstr>8. Historisch</vt:lpstr>
      <vt:lpstr>9. Ruimtelijk</vt:lpstr>
      <vt:lpstr>10. Duurzaamheid</vt:lpstr>
      <vt:lpstr>11. Economie</vt:lpstr>
      <vt:lpstr>12. Juridisch</vt:lpstr>
      <vt:lpstr>13. Leercompetenties</vt:lpstr>
      <vt:lpstr>14. Zelfbewust</vt:lpstr>
      <vt:lpstr>15. Initiatief</vt:lpstr>
      <vt:lpstr>16. Cultureel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Iman Imnadine</dc:creator>
  <cp:keywords/>
  <dc:description/>
  <cp:lastModifiedBy>Anke Van Hoorebeek</cp:lastModifiedBy>
  <cp:revision/>
  <dcterms:created xsi:type="dcterms:W3CDTF">2015-06-05T18:17:20Z</dcterms:created>
  <dcterms:modified xsi:type="dcterms:W3CDTF">2023-10-26T09:23:12Z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0x010100A1ACF08C2E73874A8D1FD994AC84E0B1</vt:lpwstr>
  </property>
  <property fmtid="{D5CDD505-2E9C-101B-9397-08002B2CF9AE}" pid="3" name="MediaServiceImageTags">
    <vt:lpwstr/>
  </property>
</Properties>
</file>