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ovsg.sharepoint.com/teams/PBD/bibliotheek/DAO/Curriculum/Leerplannen SO/Materialen op website/"/>
    </mc:Choice>
  </mc:AlternateContent>
  <xr:revisionPtr revIDLastSave="2490" documentId="11_6313029828D07CCC5AD33FE9EB7C41E224D6DD8E" xr6:coauthVersionLast="47" xr6:coauthVersionMax="47" xr10:uidLastSave="{D74905F8-C07C-4826-8B92-3A210886E362}"/>
  <bookViews>
    <workbookView xWindow="28680" yWindow="-120" windowWidth="29040" windowHeight="15720" firstSheet="10" activeTab="13" xr2:uid="{00000000-000D-0000-FFFF-FFFF00000000}"/>
  </bookViews>
  <sheets>
    <sheet name="ALGEMEEN" sheetId="17" r:id="rId1"/>
    <sheet name="1. Lichamelijk" sheetId="1" r:id="rId2"/>
    <sheet name="2. Nederlands" sheetId="2" r:id="rId3"/>
    <sheet name="3. Andere talen" sheetId="3" r:id="rId4"/>
    <sheet name="4. Digitaal" sheetId="4" r:id="rId5"/>
    <sheet name="5. Sociaal-rel." sheetId="5" r:id="rId6"/>
    <sheet name="6. STEM" sheetId="6" r:id="rId7"/>
    <sheet name="7. Burgerschap" sheetId="7" r:id="rId8"/>
    <sheet name="8. Historisch" sheetId="8" r:id="rId9"/>
    <sheet name="9. Ruimtelijk bewustzijn" sheetId="9" r:id="rId10"/>
    <sheet name="10. Duurzaamheid " sheetId="10" r:id="rId11"/>
    <sheet name="11. Economie" sheetId="11" r:id="rId12"/>
    <sheet name="12. Juridisch" sheetId="12" r:id="rId13"/>
    <sheet name="13. Leercompetenties" sheetId="13" r:id="rId14"/>
    <sheet name="14. Zelfbewust" sheetId="14" r:id="rId15"/>
    <sheet name="15. Initatief" sheetId="15" r:id="rId16"/>
    <sheet name="16. Cultureel " sheetId="16" r:id="rId1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7" l="1"/>
  <c r="F7" i="17"/>
  <c r="G7" i="17"/>
  <c r="H7" i="17"/>
  <c r="I7" i="17"/>
  <c r="J7" i="17"/>
  <c r="K7" i="17"/>
  <c r="L7" i="17"/>
  <c r="M7" i="17"/>
  <c r="N7" i="17"/>
  <c r="D7" i="17"/>
  <c r="B7" i="17"/>
  <c r="D4" i="4"/>
  <c r="E4" i="4"/>
  <c r="F4" i="4"/>
  <c r="G4" i="4"/>
  <c r="H4" i="4"/>
  <c r="I4" i="4"/>
  <c r="J4" i="4"/>
  <c r="K4" i="4"/>
  <c r="L4" i="4"/>
  <c r="M4" i="4"/>
  <c r="C4" i="4"/>
  <c r="N6" i="4"/>
  <c r="N5" i="4"/>
  <c r="E5" i="17"/>
  <c r="F5" i="17"/>
  <c r="G5" i="17"/>
  <c r="H5" i="17"/>
  <c r="I5" i="17"/>
  <c r="J5" i="17"/>
  <c r="K5" i="17"/>
  <c r="L5" i="17"/>
  <c r="M5" i="17"/>
  <c r="N5" i="17"/>
  <c r="D5" i="17"/>
  <c r="B5" i="17"/>
  <c r="N17" i="2"/>
  <c r="B4" i="17"/>
  <c r="E12" i="17"/>
  <c r="F12" i="17"/>
  <c r="G12" i="17"/>
  <c r="H12" i="17"/>
  <c r="I12" i="17"/>
  <c r="J12" i="17"/>
  <c r="K12" i="17"/>
  <c r="L12" i="17"/>
  <c r="M12" i="17"/>
  <c r="N12" i="17"/>
  <c r="D12" i="17"/>
  <c r="E11" i="17"/>
  <c r="F11" i="17"/>
  <c r="G11" i="17"/>
  <c r="H11" i="17"/>
  <c r="I11" i="17"/>
  <c r="J11" i="17"/>
  <c r="K11" i="17"/>
  <c r="L11" i="17"/>
  <c r="M11" i="17"/>
  <c r="N11" i="17"/>
  <c r="D11" i="17"/>
  <c r="E9" i="17"/>
  <c r="F9" i="17"/>
  <c r="G9" i="17"/>
  <c r="H9" i="17"/>
  <c r="I9" i="17"/>
  <c r="J9" i="17"/>
  <c r="K9" i="17"/>
  <c r="L9" i="17"/>
  <c r="M9" i="17"/>
  <c r="N9" i="17"/>
  <c r="D9" i="17"/>
  <c r="E16" i="17"/>
  <c r="F16" i="17"/>
  <c r="G16" i="17"/>
  <c r="H16" i="17"/>
  <c r="I16" i="17"/>
  <c r="J16" i="17"/>
  <c r="K16" i="17"/>
  <c r="L16" i="17"/>
  <c r="M16" i="17"/>
  <c r="N16" i="17"/>
  <c r="D16" i="17"/>
  <c r="B12" i="17"/>
  <c r="B11" i="17"/>
  <c r="N9" i="9"/>
  <c r="N8" i="8"/>
  <c r="E19" i="17"/>
  <c r="F19" i="17"/>
  <c r="G19" i="17"/>
  <c r="H19" i="17"/>
  <c r="I19" i="17"/>
  <c r="J19" i="17"/>
  <c r="K19" i="17"/>
  <c r="L19" i="17"/>
  <c r="M19" i="17"/>
  <c r="N19" i="17"/>
  <c r="D19" i="17"/>
  <c r="E18" i="17"/>
  <c r="F18" i="17"/>
  <c r="G18" i="17"/>
  <c r="H18" i="17"/>
  <c r="I18" i="17"/>
  <c r="J18" i="17"/>
  <c r="K18" i="17"/>
  <c r="L18" i="17"/>
  <c r="M18" i="17"/>
  <c r="N18" i="17"/>
  <c r="D18" i="17"/>
  <c r="E14" i="17"/>
  <c r="F14" i="17"/>
  <c r="G14" i="17"/>
  <c r="H14" i="17"/>
  <c r="I14" i="17"/>
  <c r="J14" i="17"/>
  <c r="K14" i="17"/>
  <c r="L14" i="17"/>
  <c r="M14" i="17"/>
  <c r="N14" i="17"/>
  <c r="D14" i="17"/>
  <c r="E10" i="17"/>
  <c r="F10" i="17"/>
  <c r="G10" i="17"/>
  <c r="H10" i="17"/>
  <c r="I10" i="17"/>
  <c r="J10" i="17"/>
  <c r="K10" i="17"/>
  <c r="L10" i="17"/>
  <c r="M10" i="17"/>
  <c r="N10" i="17"/>
  <c r="D10" i="17"/>
  <c r="N8" i="17"/>
  <c r="E8" i="17"/>
  <c r="F8" i="17"/>
  <c r="G8" i="17"/>
  <c r="H8" i="17"/>
  <c r="I8" i="17"/>
  <c r="J8" i="17"/>
  <c r="K8" i="17"/>
  <c r="L8" i="17"/>
  <c r="M8" i="17"/>
  <c r="D8" i="17"/>
  <c r="E6" i="17"/>
  <c r="F6" i="17"/>
  <c r="G6" i="17"/>
  <c r="H6" i="17"/>
  <c r="I6" i="17"/>
  <c r="J6" i="17"/>
  <c r="K6" i="17"/>
  <c r="L6" i="17"/>
  <c r="M6" i="17"/>
  <c r="N6" i="17"/>
  <c r="D6" i="17"/>
  <c r="E4" i="17"/>
  <c r="F4" i="17"/>
  <c r="G4" i="17"/>
  <c r="H4" i="17"/>
  <c r="I4" i="17"/>
  <c r="J4" i="17"/>
  <c r="K4" i="17"/>
  <c r="L4" i="17"/>
  <c r="M4" i="17"/>
  <c r="N4" i="17"/>
  <c r="D4" i="17"/>
  <c r="N7" i="16"/>
  <c r="N8" i="16"/>
  <c r="N6" i="16"/>
  <c r="N5" i="16"/>
  <c r="M4" i="16"/>
  <c r="L4" i="16"/>
  <c r="K4" i="16"/>
  <c r="J4" i="16"/>
  <c r="I4" i="16"/>
  <c r="H4" i="16"/>
  <c r="G4" i="16"/>
  <c r="F4" i="16"/>
  <c r="E4" i="16"/>
  <c r="D4" i="16"/>
  <c r="C4" i="16"/>
  <c r="D4" i="15"/>
  <c r="E4" i="15"/>
  <c r="F4" i="15"/>
  <c r="G4" i="15"/>
  <c r="H4" i="15"/>
  <c r="I4" i="15"/>
  <c r="J4" i="15"/>
  <c r="K4" i="15"/>
  <c r="L4" i="15"/>
  <c r="M4" i="15"/>
  <c r="C4" i="15"/>
  <c r="N6" i="15"/>
  <c r="N5" i="15"/>
  <c r="B18" i="17" s="1"/>
  <c r="D4" i="13"/>
  <c r="E4" i="13"/>
  <c r="F4" i="13"/>
  <c r="G4" i="13"/>
  <c r="H4" i="13"/>
  <c r="I4" i="13"/>
  <c r="J4" i="13"/>
  <c r="K4" i="13"/>
  <c r="L4" i="13"/>
  <c r="M4" i="13"/>
  <c r="C4" i="13"/>
  <c r="N8" i="13"/>
  <c r="N7" i="13"/>
  <c r="N6" i="13"/>
  <c r="N5" i="13"/>
  <c r="D4" i="11"/>
  <c r="E4" i="11"/>
  <c r="F4" i="11"/>
  <c r="G4" i="11"/>
  <c r="H4" i="11"/>
  <c r="I4" i="11"/>
  <c r="J4" i="11"/>
  <c r="K4" i="11"/>
  <c r="L4" i="11"/>
  <c r="M4" i="11"/>
  <c r="N6" i="11"/>
  <c r="N7" i="11"/>
  <c r="N8" i="11"/>
  <c r="N9" i="11"/>
  <c r="N5" i="11"/>
  <c r="C4" i="11"/>
  <c r="N8" i="9"/>
  <c r="N7" i="9"/>
  <c r="N6" i="9"/>
  <c r="N5" i="9"/>
  <c r="M4" i="9"/>
  <c r="L4" i="9"/>
  <c r="K4" i="9"/>
  <c r="J4" i="9"/>
  <c r="I4" i="9"/>
  <c r="H4" i="9"/>
  <c r="G4" i="9"/>
  <c r="F4" i="9"/>
  <c r="E4" i="9"/>
  <c r="D4" i="9"/>
  <c r="C4" i="9"/>
  <c r="D4" i="8"/>
  <c r="E4" i="8"/>
  <c r="F4" i="8"/>
  <c r="G4" i="8"/>
  <c r="H4" i="8"/>
  <c r="I4" i="8"/>
  <c r="J4" i="8"/>
  <c r="K4" i="8"/>
  <c r="L4" i="8"/>
  <c r="M4" i="8"/>
  <c r="N7" i="8"/>
  <c r="N6" i="8"/>
  <c r="N5" i="8"/>
  <c r="C4" i="8"/>
  <c r="N6" i="7"/>
  <c r="N7" i="7"/>
  <c r="N8" i="7"/>
  <c r="N5" i="7"/>
  <c r="B10" i="17" s="1"/>
  <c r="M4" i="7"/>
  <c r="L4" i="7"/>
  <c r="K4" i="7"/>
  <c r="J4" i="7"/>
  <c r="I4" i="7"/>
  <c r="H4" i="7"/>
  <c r="G4" i="7"/>
  <c r="F4" i="7"/>
  <c r="E4" i="7"/>
  <c r="D4" i="7"/>
  <c r="C4" i="7"/>
  <c r="N13" i="6"/>
  <c r="N16" i="6"/>
  <c r="N15" i="6"/>
  <c r="N11" i="6"/>
  <c r="D4" i="6"/>
  <c r="E4" i="6"/>
  <c r="F4" i="6"/>
  <c r="G4" i="6"/>
  <c r="H4" i="6"/>
  <c r="I4" i="6"/>
  <c r="J4" i="6"/>
  <c r="K4" i="6"/>
  <c r="L4" i="6"/>
  <c r="M4" i="6"/>
  <c r="C4" i="6"/>
  <c r="N14" i="6"/>
  <c r="N12" i="6"/>
  <c r="N10" i="6"/>
  <c r="N9" i="6"/>
  <c r="N8" i="6"/>
  <c r="N7" i="6"/>
  <c r="N6" i="6"/>
  <c r="N5" i="6"/>
  <c r="D4" i="5"/>
  <c r="E4" i="5"/>
  <c r="F4" i="5"/>
  <c r="G4" i="5"/>
  <c r="H4" i="5"/>
  <c r="I4" i="5"/>
  <c r="J4" i="5"/>
  <c r="K4" i="5"/>
  <c r="L4" i="5"/>
  <c r="M4" i="5"/>
  <c r="C4" i="5"/>
  <c r="N5" i="5"/>
  <c r="B8" i="17" s="1"/>
  <c r="D4" i="3"/>
  <c r="E4" i="3"/>
  <c r="F4" i="3"/>
  <c r="G4" i="3"/>
  <c r="H4" i="3"/>
  <c r="I4" i="3"/>
  <c r="J4" i="3"/>
  <c r="K4" i="3"/>
  <c r="L4" i="3"/>
  <c r="M4" i="3"/>
  <c r="C4" i="3"/>
  <c r="N13" i="3"/>
  <c r="N12" i="3"/>
  <c r="N11" i="3"/>
  <c r="N10" i="3"/>
  <c r="N9" i="3"/>
  <c r="N8" i="3"/>
  <c r="N7" i="3"/>
  <c r="N6" i="3"/>
  <c r="N5" i="3"/>
  <c r="N16" i="2"/>
  <c r="N12" i="2"/>
  <c r="D4" i="2"/>
  <c r="E4" i="2"/>
  <c r="F4" i="2"/>
  <c r="G4" i="2"/>
  <c r="H4" i="2"/>
  <c r="I4" i="2"/>
  <c r="J4" i="2"/>
  <c r="K4" i="2"/>
  <c r="L4" i="2"/>
  <c r="M4" i="2"/>
  <c r="C4" i="2"/>
  <c r="N15" i="2"/>
  <c r="N14" i="2"/>
  <c r="N13" i="2"/>
  <c r="N11" i="2"/>
  <c r="N10" i="2"/>
  <c r="N9" i="2"/>
  <c r="N8" i="2"/>
  <c r="N7" i="2"/>
  <c r="N6" i="2"/>
  <c r="N5" i="2"/>
  <c r="D4" i="1"/>
  <c r="E4" i="1"/>
  <c r="F4" i="1"/>
  <c r="G4" i="1"/>
  <c r="H4" i="1"/>
  <c r="I4" i="1"/>
  <c r="J4" i="1"/>
  <c r="K4" i="1"/>
  <c r="L4" i="1"/>
  <c r="M4" i="1"/>
  <c r="C4" i="1"/>
  <c r="N11" i="1"/>
  <c r="N10" i="1"/>
  <c r="N9" i="1"/>
  <c r="N8" i="1"/>
  <c r="N7" i="1"/>
  <c r="N6" i="1"/>
  <c r="N5" i="1"/>
  <c r="B16" i="17" l="1"/>
  <c r="B19" i="17"/>
  <c r="B14" i="17"/>
  <c r="B9" i="17"/>
  <c r="B6" i="17"/>
  <c r="K20" i="17"/>
  <c r="H20" i="17"/>
  <c r="J20" i="17"/>
  <c r="I20" i="17"/>
  <c r="E20" i="17"/>
  <c r="L20" i="17"/>
  <c r="G20" i="17"/>
  <c r="N20" i="17"/>
  <c r="F20" i="17"/>
  <c r="M20" i="17"/>
  <c r="D20" i="17"/>
</calcChain>
</file>

<file path=xl/sharedStrings.xml><?xml version="1.0" encoding="utf-8"?>
<sst xmlns="http://schemas.openxmlformats.org/spreadsheetml/2006/main" count="392" uniqueCount="193">
  <si>
    <t>Arbeidsmarktfinaliteit</t>
  </si>
  <si>
    <t>1 Competenties op het vlak van lichamelijk, geestelijk en emotioneel bewustzijn en op vlak van lichamelijke, geestelijke en emotionele gezondheid</t>
  </si>
  <si>
    <t xml:space="preserve">Lichamelijk, geestelijk en emotioneel bewustzijn - 3de graad </t>
  </si>
  <si>
    <t>2 Competenties in het Nederlands</t>
  </si>
  <si>
    <t>2.10</t>
  </si>
  <si>
    <t>2.11</t>
  </si>
  <si>
    <t>2.12</t>
  </si>
  <si>
    <t xml:space="preserve">Nederlands - 3de graad </t>
  </si>
  <si>
    <t>3 Competenties in andere talen</t>
  </si>
  <si>
    <t xml:space="preserve">Competenties in andere talen - 3de graad </t>
  </si>
  <si>
    <t>4 Digitale competentie en mediawijsheid</t>
  </si>
  <si>
    <t xml:space="preserve">Digitaal en Media - 3de graad </t>
  </si>
  <si>
    <t xml:space="preserve">Sociaal-relationele competenties - 3de graad </t>
  </si>
  <si>
    <t>5 Sociaal-relationele competenties</t>
  </si>
  <si>
    <t xml:space="preserve">STEM - 3de graad </t>
  </si>
  <si>
    <t>6 Competenties inzake wiskunde, exacte wetenschappen en technologie</t>
  </si>
  <si>
    <t>6.10</t>
  </si>
  <si>
    <t>6.11</t>
  </si>
  <si>
    <t>6.12</t>
  </si>
  <si>
    <t xml:space="preserve">Burgerschap - 3de graad </t>
  </si>
  <si>
    <t>7 Burgerschapscompetenties met inbegrip van competenties inzake samenleven</t>
  </si>
  <si>
    <t xml:space="preserve">Historisch bewustzijn- 3de graad </t>
  </si>
  <si>
    <t>8 Competenties met betrekking tot historisch bewustzijn</t>
  </si>
  <si>
    <t>8.1</t>
  </si>
  <si>
    <t>8.2</t>
  </si>
  <si>
    <t>8.3</t>
  </si>
  <si>
    <t xml:space="preserve">Ruimtelijk bewustzijn - 3de graad </t>
  </si>
  <si>
    <t>9 Competenties met betrekking tot ruimtelijk bewustzijn</t>
  </si>
  <si>
    <t xml:space="preserve">Economie - 3de graad </t>
  </si>
  <si>
    <t>11 Economische en financiële competenties</t>
  </si>
  <si>
    <t xml:space="preserve">12 Juridische competentie </t>
  </si>
  <si>
    <t xml:space="preserve">Juridische competentie - 3de graad </t>
  </si>
  <si>
    <t xml:space="preserve">Leren leren  - 3de graad </t>
  </si>
  <si>
    <t>13 Leercompetenties met inbegrip van onderzoekscompetenties, innovatiedenken, creativiteit, probleemoplossend en kritisch denken, systeemdenken, informatieverwerking en samenwerken</t>
  </si>
  <si>
    <t xml:space="preserve">Initiatief- 3de graad </t>
  </si>
  <si>
    <t>15 Ontwikkeling van initiatief, ambitie, ondernemingszin en loopbaancompetenties</t>
  </si>
  <si>
    <t xml:space="preserve">Cultuur - 3de graad </t>
  </si>
  <si>
    <t>16 Cultureel bewustzijn en culturele expressie.</t>
  </si>
  <si>
    <t xml:space="preserve">Competenties inzake duurzaamheid - 3de graad </t>
  </si>
  <si>
    <t>10 Competenties inzake duurzaamheid</t>
  </si>
  <si>
    <t xml:space="preserve">Zelfbewustzijn en zelfexpressie, zelfsturing en wendbaarheid - 3de graad </t>
  </si>
  <si>
    <t>OVERZICHT</t>
  </si>
  <si>
    <t>Aantal eindtermen niet gecoverd</t>
  </si>
  <si>
    <t xml:space="preserve">Totaal aantal eindtermen </t>
  </si>
  <si>
    <t>Nederlands</t>
  </si>
  <si>
    <t>Frans</t>
  </si>
  <si>
    <t>Engels</t>
  </si>
  <si>
    <t>Wiskunde</t>
  </si>
  <si>
    <t>Natuur-wetenschappen</t>
  </si>
  <si>
    <t>Geschiedenis</t>
  </si>
  <si>
    <t>Aardrijkskunde</t>
  </si>
  <si>
    <t>Artistieke Opvoeding</t>
  </si>
  <si>
    <t>Lichamelijke Opvoeding</t>
  </si>
  <si>
    <t>Economie</t>
  </si>
  <si>
    <t>(in te vullen)</t>
  </si>
  <si>
    <t>1 Competenties op het vlak van lichamelijk, geestelijk en emotioneel bewustzijn …</t>
  </si>
  <si>
    <t>13 Leercompetenties met inbegrip van onderzoekscompetenties, innovatiedenken,  …</t>
  </si>
  <si>
    <t>14 Zelfbewustzijn en zelfexpressie, zelfsturing en wendbaarheid</t>
  </si>
  <si>
    <t xml:space="preserve">Totaal </t>
  </si>
  <si>
    <t># vakken opgenomen</t>
  </si>
  <si>
    <t xml:space="preserve">  </t>
  </si>
  <si>
    <t>Doelstelling</t>
  </si>
  <si>
    <t>1.01</t>
  </si>
  <si>
    <t>1.02</t>
  </si>
  <si>
    <t>1.03</t>
  </si>
  <si>
    <t>1.04</t>
  </si>
  <si>
    <t>1.05</t>
  </si>
  <si>
    <t>1.06</t>
  </si>
  <si>
    <t>1.07</t>
  </si>
  <si>
    <t>De leerlingen passen technieken voor levensreddend handelen toe in een gesimuleerde leeromgeving.</t>
  </si>
  <si>
    <t>De leerlingen voeren conform de beweegrichtlijnen in verschillende bewegingsomgevingen activiteiten uit in verschillende individuele, interactieve en ritmisch expressieve bewegingsdomeinen.</t>
  </si>
  <si>
    <t>De leerlingen ontwikkelen kracht, lenigheid, uithouding, snelheid, coördinatie en evenwicht, rekening houdend met de evolutievan hun fysieke capaciteiten.</t>
  </si>
  <si>
    <t>De leerlingen voeren motorische basisvaardigheden uit, rekening houdend met ergonomische principes en de evolutie van hun fysieke capaciteiten.</t>
  </si>
  <si>
    <t>De leerlingen passen tactieken en principes toe met respect voor de afgesproken regels en rollen in sport en spel.</t>
  </si>
  <si>
    <t>De leerlingen hanteren in verschillende rollen in sport en spel principes van verantwoord gedrag.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</si>
  <si>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</si>
  <si>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</si>
  <si>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</si>
  <si>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</si>
  <si>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</si>
  <si>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</si>
  <si>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</si>
  <si>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</si>
  <si>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</si>
  <si>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De leerlingen bepalen het onderwerp, de hoofdgedachte en de hoofdpunten bij het doelgericht lezen en beluisteren van teksten.</t>
  </si>
  <si>
    <t>De leerlingen selecteren relevante informatie bij het lezen en beluisteren van teksten.</t>
  </si>
  <si>
    <t>De leerlingen drukken zich creatief uit met taal.</t>
  </si>
  <si>
    <t>De leerlingen passen inzicht in het taalsysteem toe ter ondersteuning van hun communicatieve handelingen.</t>
  </si>
  <si>
    <t>De leerlingen passen inzicht in taalgebruik toe ter ondersteuning van hun communicatieve handelingen.</t>
  </si>
  <si>
    <t>De leerlingen illustreren de relatie tussen taal en identiteitsvorming.</t>
  </si>
  <si>
    <t>De leerlingen verwoorden eigen beleving en interpretatie van literaire teksten.</t>
  </si>
  <si>
    <t>De leerlingen bepalen het onderwerp en de hoofdgedachte bij het doelgericht lezen en beluisteren van teksten.</t>
  </si>
  <si>
    <t>De leerlingen zetten aspecten van het taalsysteem in ter ondersteuning van hun communicatieve handelingen.</t>
  </si>
  <si>
    <t>De leerlingen illustreren bij het lezen en beluisteren van teksten kenmerkende aspecten van maatschappijen en culturen waarinde doeltaal wordt gesproken.</t>
  </si>
  <si>
    <t>De leerlingen drukken eigen beleving en interpretatie van literaire teksten uit.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</si>
  <si>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</si>
  <si>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</si>
  <si>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</si>
  <si>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</si>
  <si>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</si>
  <si>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</si>
  <si>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</si>
  <si>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</si>
  <si>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</si>
  <si>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5.01</t>
  </si>
  <si>
    <t>De leerlingen gaan respectvol en constructief met anderen in interactie rekening houdend met elkaars grenzen.</t>
  </si>
  <si>
    <t xml:space="preserve">6.01 </t>
  </si>
  <si>
    <t>6.02</t>
  </si>
  <si>
    <t>6.03</t>
  </si>
  <si>
    <t>6.04</t>
  </si>
  <si>
    <t>6.05</t>
  </si>
  <si>
    <t>6.06</t>
  </si>
  <si>
    <t>6.07</t>
  </si>
  <si>
    <t>6.08</t>
  </si>
  <si>
    <t>6.09</t>
  </si>
  <si>
    <t>De leerlingen lossen vanuit betekenisvolle contexten problemen op door wiskundige concepten en vaardigheden in te zetten.</t>
  </si>
  <si>
    <t>De leerlingen illustreren de invloed van gezondheidsgedrag en leefmilieu op de ontwikkeling van embryo en foetus.</t>
  </si>
  <si>
    <t>De leerlingen lichten de beheersing van de vruchtbaarheid bij de mens toe.</t>
  </si>
  <si>
    <t>De leerlingen illustreren het overerven van kenmerken bij organismen.</t>
  </si>
  <si>
    <t>De leerlingen geven voorbeelden van natuurlijke selectie als mogelijke oorzaak voor biologische evolutie.</t>
  </si>
  <si>
    <t>De leerlingen ontwerpen een oplossing voor een probleem door wetenschappen, technologie of wiskunde geïntegreerd aan te wenden.</t>
  </si>
  <si>
    <t>7.01</t>
  </si>
  <si>
    <t>7.02</t>
  </si>
  <si>
    <t>7.03</t>
  </si>
  <si>
    <t>7.04</t>
  </si>
  <si>
    <t>8.4</t>
  </si>
  <si>
    <t>De leerlingen vergelijken bronnen over historische fenomenen met aandacht voor betrouwbaarheid</t>
  </si>
  <si>
    <t>De leerlingen lichten betekenissen toe van historische fenomenen uit westerse en niet-westerse samenlevingen.</t>
  </si>
  <si>
    <t>De leerlingen lichten mythevorming van een historisch fenomeen toe.</t>
  </si>
  <si>
    <t>9.01</t>
  </si>
  <si>
    <t>9.02</t>
  </si>
  <si>
    <t>9.03</t>
  </si>
  <si>
    <t>9.04</t>
  </si>
  <si>
    <t>9.05</t>
  </si>
  <si>
    <t>De leerlingen illustreren acties die een duurzaam ruimtegebruik mogelijk maken.</t>
  </si>
  <si>
    <t>De leerlingen beschrijven oorzaken, spreiding en gevolgen van natuurfenomenen.</t>
  </si>
  <si>
    <t>De leerlingen zetten geografische hulpbronnen met inbegrip van GIS-viewers functioneel in.</t>
  </si>
  <si>
    <t>16.01</t>
  </si>
  <si>
    <t>De leerlingen brengen kunst- en cultuuruitingen in verband met de context waarin ze voorkomen.</t>
  </si>
  <si>
    <t>16.02</t>
  </si>
  <si>
    <t>De leerlingen reflecteren over eigen beleving bij uiteenlopende kunst-en cultuuruitingen.</t>
  </si>
  <si>
    <t>16.03</t>
  </si>
  <si>
    <t>De leerlingen lichten toe hoe een kunstwerk vanuit vorm en inhoud betekenis geeft.</t>
  </si>
  <si>
    <t>16.04</t>
  </si>
  <si>
    <t>De leerlingen doorlopen een artistiek-creatief proces vanuit verbeelding.</t>
  </si>
  <si>
    <t>15.01</t>
  </si>
  <si>
    <t>15.02</t>
  </si>
  <si>
    <t>13.01</t>
  </si>
  <si>
    <t>13.02</t>
  </si>
  <si>
    <t>13.03</t>
  </si>
  <si>
    <t>De leerlingen gebruiken school- en vaktaal.</t>
  </si>
  <si>
    <t>13.04</t>
  </si>
  <si>
    <t xml:space="preserve">De leerlingen beargumenteren binnen een persoonlijk of gezinsbudget keuzes bij aankopen rekening houdend met de totale kostprijs en de financieringskost. </t>
  </si>
  <si>
    <t xml:space="preserve">De leerlingen vergelijken sparen en beleggingsvormen op het vlak van risico en rendement. </t>
  </si>
  <si>
    <t>11.01</t>
  </si>
  <si>
    <t>11.02</t>
  </si>
  <si>
    <t>11.03</t>
  </si>
  <si>
    <t>11.04</t>
  </si>
  <si>
    <t>11.05</t>
  </si>
  <si>
    <t xml:space="preserve">De leerlingen lichten toe hoe de overheid via inkomsten en uitgaven een impact heeft op de samenleving en ongelijkheid tracht te beperken. </t>
  </si>
  <si>
    <t>De leerlingen ontwikkelen gezondheidsvaardigheden in functie van hun fysiek en mentaal welzijn binnen verschillende thema’s.</t>
  </si>
  <si>
    <t>De leerlingen beoordelen doelgericht informatie op betrouwbaarheid, correctheid en bruikbaarheid bij het lezen en luisteren.</t>
  </si>
  <si>
    <t>De leerlingen nemen notities bij het lezen en beluisteren van teksten.</t>
  </si>
  <si>
    <t>De leerlingen spreken en schrijven doelgericht.</t>
  </si>
  <si>
    <t>De leerlingen nemen doelgericht deel aan mondelinge en schriftelijke interactie.</t>
  </si>
  <si>
    <t>De leerlingen zetten doelgericht strategieën in ter ondersteuning van informatieverwerking en communicatieve handelingen.</t>
  </si>
  <si>
    <t>De leerlingen zetten nieuw- en eerder verworven woordenschat in ter ondersteuning van hun communicatieve handelingen.</t>
  </si>
  <si>
    <t>2.13</t>
  </si>
  <si>
    <t>De leerlingen spreken en schrijven doelgericht met behulp van aangereikte zinnen, sleutelwoorden of een voorbeeld.</t>
  </si>
  <si>
    <t>4.01</t>
  </si>
  <si>
    <t>De leerlingen gebruiken doelgericht courante functionaliteiten van vergelijkbare toepassingen om digitale inhouden te creëren.</t>
  </si>
  <si>
    <t>4.02</t>
  </si>
  <si>
    <t>De leerlingen respecteren ethische, sociale en legale regels bij het gebruiken van digitale technologie.</t>
  </si>
  <si>
    <t>De leerlingen verklaren fenomenen of toepassingen uit het dagelijkse leven aan de hand van snelheid, kracht, hefboom, druk, zichtbaar licht, straling of elektriciteit.</t>
  </si>
  <si>
    <t>De leerlingen interpreteren kansen in betekenisvolle contexten.</t>
  </si>
  <si>
    <t>De leerlingen benoemen het verschil tussen samenhang en causaliteit in betekenisvolle contexten.</t>
  </si>
  <si>
    <t>De leerlingen interpreteren grafieken, tabellen, diagrammen en (woord)formules in betekenisvolle contexten.</t>
  </si>
  <si>
    <t>De leerlingen ronden zinvol af en schatten resultaten van bewerkingen in betekenisvolle contexten.</t>
  </si>
  <si>
    <t>De leerlingen voeren met functioneel gebruik van ICT eenvoudige berekeningen uit met gehele getallen, decimale getallen, breuken, procenten en verhoudingen in betekenisvolle contexten.</t>
  </si>
  <si>
    <t>De leerlingen reflecteren over de betekenis, de principes en de werking van de democratische rechtsstaat en hun verantwoordelijkheid daarin.</t>
  </si>
  <si>
    <t>De leerlingen reflecteren over het relationele, gelaagde en dynamische karakter van identiteit.</t>
  </si>
  <si>
    <t>De leerlingen lichten toe hoe verschillende vormen van diversiteit verrijkend en uitdagend zijn voor het samenleven.</t>
  </si>
  <si>
    <t xml:space="preserve">De leerlingen gaan geïnformeerd, beargumenteerd en constructief in dialoog over maatschappelijke thema’s. </t>
  </si>
  <si>
    <t>De leerlingen situeren historische fenomenen in tijd en ruimte op een gegeven tijdlijn met de courante historische periodes en op een kaart.</t>
  </si>
  <si>
    <t>De leerlingen beschrijven de gevolgen van de bewegingen van de Aarde.</t>
  </si>
  <si>
    <t>De leerlingen situeren absoluut en relatief personen, plaatsen, patronen en processen op relevante ruimtelijke schaalniveaus.</t>
  </si>
  <si>
    <t>De leerlingen lichten gevolgen van het werken met een arbeidsovereenkomst en de toegang tot de arbeidsmarkt toe.</t>
  </si>
  <si>
    <t>De leerlingen lichten verantwoordelijkheid en aansprakelijkheid bij een schadegeval toe.</t>
  </si>
  <si>
    <t>De leerlingen reflecteren cyclisch, vakspecifiek en vakoverschrijdend over het eigen leerproces en sturen het op basis daarvan doelgericht bij.</t>
  </si>
  <si>
    <t>De leerlingen zetten (meta)cognitieve leer- en regulatiestrategieën in om zich leerinhouden eigen te maken.</t>
  </si>
  <si>
    <t>De leerlingen zoeken doelgericht informatie in diverse bronnen en verwerken die op een kritische en systematische manier.</t>
  </si>
  <si>
    <t>De leerlingen doorlopen bewust hun studie- of beroepskeuzeproces.</t>
  </si>
  <si>
    <t>De leerlingen genereren creatieve ideeën om een probleem op te lossen en bespreken de uitvoerbaarheid ervan aan de hand van criteria.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</si>
</sst>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2" borderId="0" xfId="0" applyFont="1" applyFill="1"/>
    <xf numFmtId="0" fontId="0" fillId="2" borderId="0" xfId="0" applyFont="1" applyFill="1"/>
    <xf numFmtId="0" fontId="3" fillId="2" borderId="0" xfId="0" applyFont="1" applyFill="1" applyAlignment="1">
      <alignment wrapText="1"/>
    </xf>
    <xf numFmtId="0" fontId="3" fillId="4" borderId="0" xfId="0" applyFont="1" applyFill="1" applyAlignment="1">
      <alignment horizontal="right" wrapText="1"/>
    </xf>
    <xf numFmtId="0" fontId="3" fillId="4" borderId="5" xfId="0" applyFont="1" applyFill="1" applyBorder="1" applyAlignment="1">
      <alignment horizontal="right" wrapText="1"/>
    </xf>
    <xf numFmtId="0" fontId="3" fillId="4" borderId="0" xfId="0" applyFont="1" applyFill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49" fontId="3" fillId="0" borderId="0" xfId="0" applyNumberFormat="1" applyFont="1" applyAlignment="1">
      <alignment horizontal="left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49" fontId="3" fillId="3" borderId="0" xfId="0" applyNumberFormat="1" applyFont="1" applyFill="1" applyAlignment="1">
      <alignment horizontal="left"/>
    </xf>
    <xf numFmtId="0" fontId="0" fillId="3" borderId="9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0" fontId="0" fillId="5" borderId="12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5" borderId="13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49" fontId="5" fillId="4" borderId="13" xfId="0" applyNumberFormat="1" applyFont="1" applyFill="1" applyBorder="1" applyAlignment="1">
      <alignment horizontal="left"/>
    </xf>
    <xf numFmtId="0" fontId="0" fillId="4" borderId="16" xfId="0" applyFont="1" applyFill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49" fontId="3" fillId="2" borderId="0" xfId="0" applyNumberFormat="1" applyFont="1" applyFill="1" applyAlignment="1">
      <alignment vertical="top"/>
    </xf>
    <xf numFmtId="49" fontId="6" fillId="2" borderId="0" xfId="0" applyNumberFormat="1" applyFont="1" applyFill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49" fontId="3" fillId="2" borderId="0" xfId="0" applyNumberFormat="1" applyFont="1" applyFill="1"/>
    <xf numFmtId="49" fontId="6" fillId="2" borderId="0" xfId="0" applyNumberFormat="1" applyFont="1" applyFill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 vertical="top"/>
    </xf>
    <xf numFmtId="49" fontId="3" fillId="4" borderId="2" xfId="0" applyNumberFormat="1" applyFont="1" applyFill="1" applyBorder="1" applyAlignment="1">
      <alignment vertical="top"/>
    </xf>
    <xf numFmtId="49" fontId="0" fillId="4" borderId="3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vertical="top"/>
    </xf>
    <xf numFmtId="49" fontId="3" fillId="0" borderId="4" xfId="0" applyNumberFormat="1" applyFont="1" applyBorder="1" applyAlignment="1">
      <alignment vertical="top" wrapText="1"/>
    </xf>
    <xf numFmtId="49" fontId="3" fillId="0" borderId="13" xfId="0" applyNumberFormat="1" applyFont="1" applyBorder="1"/>
    <xf numFmtId="49" fontId="3" fillId="0" borderId="0" xfId="0" applyNumberFormat="1" applyFont="1"/>
    <xf numFmtId="49" fontId="3" fillId="0" borderId="4" xfId="0" applyNumberFormat="1" applyFont="1" applyBorder="1" applyAlignment="1">
      <alignment vertical="top"/>
    </xf>
    <xf numFmtId="49" fontId="2" fillId="2" borderId="0" xfId="0" applyNumberFormat="1" applyFont="1" applyFill="1" applyAlignment="1">
      <alignment horizontal="left" vertical="top"/>
    </xf>
    <xf numFmtId="49" fontId="3" fillId="4" borderId="2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left" vertical="top"/>
    </xf>
    <xf numFmtId="49" fontId="3" fillId="0" borderId="4" xfId="0" applyNumberFormat="1" applyFont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3" fillId="2" borderId="0" xfId="0" applyFont="1" applyFill="1" applyAlignment="1">
      <alignment vertical="top"/>
    </xf>
    <xf numFmtId="49" fontId="6" fillId="2" borderId="0" xfId="0" applyNumberFormat="1" applyFont="1" applyFill="1" applyAlignment="1">
      <alignment horizontal="left" vertical="top" wrapText="1"/>
    </xf>
    <xf numFmtId="49" fontId="2" fillId="2" borderId="1" xfId="0" applyNumberFormat="1" applyFont="1" applyFill="1" applyBorder="1" applyAlignment="1">
      <alignment vertical="top"/>
    </xf>
    <xf numFmtId="0" fontId="6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8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49" fontId="2" fillId="0" borderId="1" xfId="0" applyNumberFormat="1" applyFont="1" applyBorder="1" applyAlignment="1">
      <alignment horizontal="left" vertical="top"/>
    </xf>
    <xf numFmtId="49" fontId="0" fillId="4" borderId="3" xfId="0" applyNumberFormat="1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1009166</xdr:colOff>
      <xdr:row>0</xdr:row>
      <xdr:rowOff>56666</xdr:rowOff>
    </xdr:from>
    <xdr:to>
      <xdr:col>0</xdr:col>
      <xdr:colOff>2610315</xdr:colOff>
      <xdr:row>2</xdr:row>
      <xdr:rowOff>396906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2EA6195D-EC99-476C-B554-C4FD633DE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166" y="56666"/>
          <a:ext cx="1591624" cy="7446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313764</xdr:colOff>
      <xdr:row>0</xdr:row>
      <xdr:rowOff>0</xdr:rowOff>
    </xdr:from>
    <xdr:to>
      <xdr:col>4</xdr:col>
      <xdr:colOff>742339</xdr:colOff>
      <xdr:row>3</xdr:row>
      <xdr:rowOff>1291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BF6F1EF8-436C-4E66-863A-027FFEA41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6029" y="0"/>
          <a:ext cx="1450439" cy="67364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1562100</xdr:colOff>
      <xdr:row>0</xdr:row>
      <xdr:rowOff>0</xdr:rowOff>
    </xdr:from>
    <xdr:to>
      <xdr:col>5</xdr:col>
      <xdr:colOff>59789</xdr:colOff>
      <xdr:row>1</xdr:row>
      <xdr:rowOff>136434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FCFA42AD-83F5-4CF9-9956-369B71C1D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0"/>
          <a:ext cx="1450439" cy="67554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495300</xdr:colOff>
      <xdr:row>0</xdr:row>
      <xdr:rowOff>0</xdr:rowOff>
    </xdr:from>
    <xdr:to>
      <xdr:col>4</xdr:col>
      <xdr:colOff>932279</xdr:colOff>
      <xdr:row>3</xdr:row>
      <xdr:rowOff>58329</xdr:rowOff>
    </xdr:to>
    <xdr:pic>
      <xdr:nvPicPr>
        <xdr:cNvPr id="4" name="Afbeelding 3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5FC2CC68-6B7A-4D6A-9443-7E39423AB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0"/>
          <a:ext cx="1450439" cy="673644"/>
        </a:xfrm>
        <a:prstGeom prst="rect">
          <a:avLst/>
        </a:prstGeom>
      </xdr:spPr>
    </xdr:pic>
    <xdr:clientData/>
  </xdr:twoCellAnchor>
  <xdr:twoCellAnchor editAs="oneCell">
    <xdr:from>
      <xdr:col>1</xdr:col>
      <xdr:colOff>4162425</xdr:colOff>
      <xdr:row>0</xdr:row>
      <xdr:rowOff>0</xdr:rowOff>
    </xdr:from>
    <xdr:to>
      <xdr:col>1</xdr:col>
      <xdr:colOff>5616674</xdr:colOff>
      <xdr:row>3</xdr:row>
      <xdr:rowOff>58329</xdr:rowOff>
    </xdr:to>
    <xdr:pic>
      <xdr:nvPicPr>
        <xdr:cNvPr id="5" name="Afbeelding 4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44572B81-73FB-4617-B2EC-7E61CE74F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0" y="0"/>
          <a:ext cx="1450439" cy="67364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1476375</xdr:colOff>
      <xdr:row>0</xdr:row>
      <xdr:rowOff>0</xdr:rowOff>
    </xdr:from>
    <xdr:to>
      <xdr:col>4</xdr:col>
      <xdr:colOff>589379</xdr:colOff>
      <xdr:row>3</xdr:row>
      <xdr:rowOff>20229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DF33A09C-961C-495E-8787-B7994C039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0"/>
          <a:ext cx="1450439" cy="67554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414798</xdr:colOff>
      <xdr:row>0</xdr:row>
      <xdr:rowOff>0</xdr:rowOff>
    </xdr:from>
    <xdr:to>
      <xdr:col>4</xdr:col>
      <xdr:colOff>858905</xdr:colOff>
      <xdr:row>2</xdr:row>
      <xdr:rowOff>97597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58A28BB2-4222-440A-BD73-393463334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7580" y="0"/>
          <a:ext cx="1450439" cy="67554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1571625</xdr:colOff>
      <xdr:row>0</xdr:row>
      <xdr:rowOff>0</xdr:rowOff>
    </xdr:from>
    <xdr:to>
      <xdr:col>5</xdr:col>
      <xdr:colOff>55979</xdr:colOff>
      <xdr:row>0</xdr:row>
      <xdr:rowOff>666024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7F70A5E6-BA7F-4AE2-AC9F-ED88A52ED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0"/>
          <a:ext cx="1450439" cy="67554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678051</xdr:colOff>
      <xdr:row>0</xdr:row>
      <xdr:rowOff>0</xdr:rowOff>
    </xdr:from>
    <xdr:to>
      <xdr:col>5</xdr:col>
      <xdr:colOff>94337</xdr:colOff>
      <xdr:row>2</xdr:row>
      <xdr:rowOff>97172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44145963-C239-4696-86F7-1F962F1A3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1059" y="0"/>
          <a:ext cx="1454249" cy="66983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484606</xdr:colOff>
      <xdr:row>0</xdr:row>
      <xdr:rowOff>0</xdr:rowOff>
    </xdr:from>
    <xdr:to>
      <xdr:col>4</xdr:col>
      <xdr:colOff>930508</xdr:colOff>
      <xdr:row>3</xdr:row>
      <xdr:rowOff>38644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A8FE9F3C-1AF5-ADEC-2071-1A4EF57F8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7106" y="0"/>
          <a:ext cx="1440914" cy="6736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362737</xdr:colOff>
      <xdr:row>0</xdr:row>
      <xdr:rowOff>0</xdr:rowOff>
    </xdr:from>
    <xdr:to>
      <xdr:col>4</xdr:col>
      <xdr:colOff>802697</xdr:colOff>
      <xdr:row>2</xdr:row>
      <xdr:rowOff>40356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9E702E26-817C-4D86-8F2D-CD38E7997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46454" y="0"/>
          <a:ext cx="1450439" cy="6698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302895</xdr:colOff>
      <xdr:row>0</xdr:row>
      <xdr:rowOff>0</xdr:rowOff>
    </xdr:from>
    <xdr:to>
      <xdr:col>4</xdr:col>
      <xdr:colOff>739874</xdr:colOff>
      <xdr:row>3</xdr:row>
      <xdr:rowOff>58329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377D9B53-C70B-4AC5-9649-03D831B3D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89745" y="0"/>
          <a:ext cx="1450439" cy="6774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306457</xdr:colOff>
      <xdr:row>0</xdr:row>
      <xdr:rowOff>0</xdr:rowOff>
    </xdr:from>
    <xdr:to>
      <xdr:col>4</xdr:col>
      <xdr:colOff>742608</xdr:colOff>
      <xdr:row>3</xdr:row>
      <xdr:rowOff>56921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7C727A1D-613B-4B32-99FF-21CD2EEDD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8044" y="0"/>
          <a:ext cx="1450439" cy="6736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369794</xdr:colOff>
      <xdr:row>0</xdr:row>
      <xdr:rowOff>0</xdr:rowOff>
    </xdr:from>
    <xdr:to>
      <xdr:col>4</xdr:col>
      <xdr:colOff>819324</xdr:colOff>
      <xdr:row>3</xdr:row>
      <xdr:rowOff>34909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620984F4-D26F-4A85-B402-81A99BF97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1059" y="0"/>
          <a:ext cx="1446629" cy="6736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470222</xdr:colOff>
      <xdr:row>0</xdr:row>
      <xdr:rowOff>0</xdr:rowOff>
    </xdr:from>
    <xdr:to>
      <xdr:col>4</xdr:col>
      <xdr:colOff>911686</xdr:colOff>
      <xdr:row>3</xdr:row>
      <xdr:rowOff>53675</xdr:rowOff>
    </xdr:to>
    <xdr:pic>
      <xdr:nvPicPr>
        <xdr:cNvPr id="2" name="Afbeelding 1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DA0D6C71-1F11-4AC2-81E9-B1101E395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8576" y="0"/>
          <a:ext cx="1454249" cy="6774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425824</xdr:colOff>
      <xdr:row>0</xdr:row>
      <xdr:rowOff>0</xdr:rowOff>
    </xdr:from>
    <xdr:to>
      <xdr:col>4</xdr:col>
      <xdr:colOff>860113</xdr:colOff>
      <xdr:row>3</xdr:row>
      <xdr:rowOff>19893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FB0EDA4D-0047-4EE4-A830-738C6864B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5265" y="0"/>
          <a:ext cx="1450439" cy="6736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373673</xdr:colOff>
      <xdr:row>0</xdr:row>
      <xdr:rowOff>0</xdr:rowOff>
    </xdr:from>
    <xdr:to>
      <xdr:col>4</xdr:col>
      <xdr:colOff>816807</xdr:colOff>
      <xdr:row>2</xdr:row>
      <xdr:rowOff>190067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6916E36A-4606-45E4-8DFA-FA6940274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0327" y="0"/>
          <a:ext cx="1446629" cy="6736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324971</xdr:colOff>
      <xdr:row>0</xdr:row>
      <xdr:rowOff>0</xdr:rowOff>
    </xdr:from>
    <xdr:to>
      <xdr:col>4</xdr:col>
      <xdr:colOff>782120</xdr:colOff>
      <xdr:row>3</xdr:row>
      <xdr:rowOff>21574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9D9B29A5-7FC4-41CE-9FB6-8DF05C045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8412" y="0"/>
          <a:ext cx="1450439" cy="66983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47C75-FF25-4F09-BDFD-26756DB0C56A}">
  <dimension ref="A1:V20"/>
  <sheetViews>
    <sheetView showGridLines="0" zoomScaleNormal="100" workbookViewId="0">
      <selection activeCell="E31" sqref="E31"/>
    </sheetView>
  </sheetViews>
  <sheetFormatPr defaultRowHeight="14.4" x14ac:dyDescent="0.3"/>
  <cols>
    <col min="1" max="1" width="70.5546875" style="13" customWidth="1"/>
    <col min="2" max="7" width="13.6640625" style="13" customWidth="1"/>
    <col min="8" max="8" width="14" style="13" customWidth="1"/>
    <col min="9" max="14" width="13.6640625" style="13" customWidth="1"/>
    <col min="15" max="16384" width="8.88671875" style="13"/>
  </cols>
  <sheetData>
    <row r="1" spans="1:22" s="2" customFormat="1" ht="18" x14ac:dyDescent="0.35">
      <c r="A1" s="1" t="s">
        <v>41</v>
      </c>
    </row>
    <row r="2" spans="1:22" s="2" customFormat="1" x14ac:dyDescent="0.3"/>
    <row r="3" spans="1:22" s="3" customFormat="1" ht="42" thickBot="1" x14ac:dyDescent="0.35">
      <c r="B3" s="4" t="s">
        <v>42</v>
      </c>
      <c r="C3" s="5" t="s">
        <v>43</v>
      </c>
      <c r="D3" s="6" t="s">
        <v>44</v>
      </c>
      <c r="E3" s="6" t="s">
        <v>45</v>
      </c>
      <c r="F3" s="6" t="s">
        <v>46</v>
      </c>
      <c r="G3" s="6" t="s">
        <v>47</v>
      </c>
      <c r="H3" s="6" t="s">
        <v>48</v>
      </c>
      <c r="I3" s="6" t="s">
        <v>49</v>
      </c>
      <c r="J3" s="6" t="s">
        <v>50</v>
      </c>
      <c r="K3" s="6" t="s">
        <v>51</v>
      </c>
      <c r="L3" s="6" t="s">
        <v>52</v>
      </c>
      <c r="M3" s="6" t="s">
        <v>53</v>
      </c>
      <c r="N3" s="7" t="s">
        <v>54</v>
      </c>
    </row>
    <row r="4" spans="1:22" x14ac:dyDescent="0.3">
      <c r="A4" s="8" t="s">
        <v>55</v>
      </c>
      <c r="B4" s="9">
        <f>COUNTIF('1. Lichamelijk'!N5:N11,0)</f>
        <v>7</v>
      </c>
      <c r="C4" s="10">
        <v>7</v>
      </c>
      <c r="D4" s="11">
        <f>COUNTIF('1. Lichamelijk'!C5:C11,"x")</f>
        <v>0</v>
      </c>
      <c r="E4" s="11">
        <f>COUNTIF('1. Lichamelijk'!D5:D11,"x")</f>
        <v>0</v>
      </c>
      <c r="F4" s="11">
        <f>COUNTIF('1. Lichamelijk'!E5:E11,"x")</f>
        <v>0</v>
      </c>
      <c r="G4" s="11">
        <f>COUNTIF('1. Lichamelijk'!F5:F11,"x")</f>
        <v>0</v>
      </c>
      <c r="H4" s="11">
        <f>COUNTIF('1. Lichamelijk'!G5:G11,"x")</f>
        <v>0</v>
      </c>
      <c r="I4" s="11">
        <f>COUNTIF('1. Lichamelijk'!H5:H11,"x")</f>
        <v>0</v>
      </c>
      <c r="J4" s="11">
        <f>COUNTIF('1. Lichamelijk'!I5:I11,"x")</f>
        <v>0</v>
      </c>
      <c r="K4" s="11">
        <f>COUNTIF('1. Lichamelijk'!J5:J11,"x")</f>
        <v>0</v>
      </c>
      <c r="L4" s="11">
        <f>COUNTIF('1. Lichamelijk'!K5:K11,"x")</f>
        <v>0</v>
      </c>
      <c r="M4" s="11">
        <f>COUNTIF('1. Lichamelijk'!L5:L11,"x")</f>
        <v>0</v>
      </c>
      <c r="N4" s="11">
        <f>COUNTIF('1. Lichamelijk'!M5:M11,"x")</f>
        <v>0</v>
      </c>
      <c r="O4" s="12"/>
      <c r="P4" s="12"/>
      <c r="Q4" s="12"/>
      <c r="R4" s="12"/>
      <c r="S4" s="12"/>
      <c r="T4" s="12"/>
      <c r="U4" s="12"/>
      <c r="V4" s="12"/>
    </row>
    <row r="5" spans="1:22" x14ac:dyDescent="0.3">
      <c r="A5" s="14" t="s">
        <v>3</v>
      </c>
      <c r="B5" s="15">
        <f>COUNTIF('2. Nederlands'!N5:N17,0)</f>
        <v>13</v>
      </c>
      <c r="C5" s="16">
        <v>13</v>
      </c>
      <c r="D5" s="17">
        <f>COUNTIF('2. Nederlands'!C5:C17,"x")</f>
        <v>0</v>
      </c>
      <c r="E5" s="17">
        <f>COUNTIF('2. Nederlands'!D5:D17,"x")</f>
        <v>0</v>
      </c>
      <c r="F5" s="17">
        <f>COUNTIF('2. Nederlands'!E5:E17,"x")</f>
        <v>0</v>
      </c>
      <c r="G5" s="17">
        <f>COUNTIF('2. Nederlands'!F5:F17,"x")</f>
        <v>0</v>
      </c>
      <c r="H5" s="17">
        <f>COUNTIF('2. Nederlands'!G5:G17,"x")</f>
        <v>0</v>
      </c>
      <c r="I5" s="17">
        <f>COUNTIF('2. Nederlands'!H5:H17,"x")</f>
        <v>0</v>
      </c>
      <c r="J5" s="17">
        <f>COUNTIF('2. Nederlands'!I5:I17,"x")</f>
        <v>0</v>
      </c>
      <c r="K5" s="17">
        <f>COUNTIF('2. Nederlands'!J5:J17,"x")</f>
        <v>0</v>
      </c>
      <c r="L5" s="17">
        <f>COUNTIF('2. Nederlands'!K5:K17,"x")</f>
        <v>0</v>
      </c>
      <c r="M5" s="17">
        <f>COUNTIF('2. Nederlands'!L5:L17,"x")</f>
        <v>0</v>
      </c>
      <c r="N5" s="17">
        <f>COUNTIF('2. Nederlands'!M5:M17,"x")</f>
        <v>0</v>
      </c>
    </row>
    <row r="6" spans="1:22" x14ac:dyDescent="0.3">
      <c r="A6" s="8" t="s">
        <v>8</v>
      </c>
      <c r="B6" s="18">
        <f>COUNTIF('3. Andere talen'!N5:N13,0)</f>
        <v>9</v>
      </c>
      <c r="C6" s="19">
        <v>9</v>
      </c>
      <c r="D6" s="11">
        <f>COUNTIF('3. Andere talen'!C5:C13,"x")</f>
        <v>0</v>
      </c>
      <c r="E6" s="11">
        <f>COUNTIF('3. Andere talen'!D5:D13,"x")</f>
        <v>0</v>
      </c>
      <c r="F6" s="11">
        <f>COUNTIF('3. Andere talen'!E5:E13,"x")</f>
        <v>0</v>
      </c>
      <c r="G6" s="11">
        <f>COUNTIF('3. Andere talen'!F5:F13,"x")</f>
        <v>0</v>
      </c>
      <c r="H6" s="11">
        <f>COUNTIF('3. Andere talen'!G5:G13,"x")</f>
        <v>0</v>
      </c>
      <c r="I6" s="11">
        <f>COUNTIF('3. Andere talen'!H5:H13,"x")</f>
        <v>0</v>
      </c>
      <c r="J6" s="11">
        <f>COUNTIF('3. Andere talen'!I5:I13,"x")</f>
        <v>0</v>
      </c>
      <c r="K6" s="11">
        <f>COUNTIF('3. Andere talen'!J5:J13,"x")</f>
        <v>0</v>
      </c>
      <c r="L6" s="11">
        <f>COUNTIF('3. Andere talen'!K5:K13,"x")</f>
        <v>0</v>
      </c>
      <c r="M6" s="11">
        <f>COUNTIF('3. Andere talen'!L5:L13,"x")</f>
        <v>0</v>
      </c>
      <c r="N6" s="11">
        <f>COUNTIF('3. Andere talen'!M5:M13,"x")</f>
        <v>0</v>
      </c>
    </row>
    <row r="7" spans="1:22" x14ac:dyDescent="0.3">
      <c r="A7" s="14" t="s">
        <v>10</v>
      </c>
      <c r="B7" s="15">
        <f>COUNTIF('4. Digitaal'!N5:N6,0)</f>
        <v>2</v>
      </c>
      <c r="C7" s="16">
        <v>2</v>
      </c>
      <c r="D7" s="17">
        <f>COUNTIF('4. Digitaal'!C5:C6,"x")</f>
        <v>0</v>
      </c>
      <c r="E7" s="17">
        <f>COUNTIF('4. Digitaal'!D5:D6,"x")</f>
        <v>0</v>
      </c>
      <c r="F7" s="17">
        <f>COUNTIF('4. Digitaal'!E5:E6,"x")</f>
        <v>0</v>
      </c>
      <c r="G7" s="17">
        <f>COUNTIF('4. Digitaal'!F5:F6,"x")</f>
        <v>0</v>
      </c>
      <c r="H7" s="17">
        <f>COUNTIF('4. Digitaal'!G5:G6,"x")</f>
        <v>0</v>
      </c>
      <c r="I7" s="17">
        <f>COUNTIF('4. Digitaal'!H5:H6,"x")</f>
        <v>0</v>
      </c>
      <c r="J7" s="17">
        <f>COUNTIF('4. Digitaal'!I5:I6,"x")</f>
        <v>0</v>
      </c>
      <c r="K7" s="17">
        <f>COUNTIF('4. Digitaal'!J5:J6,"x")</f>
        <v>0</v>
      </c>
      <c r="L7" s="17">
        <f>COUNTIF('4. Digitaal'!K5:K6,"x")</f>
        <v>0</v>
      </c>
      <c r="M7" s="17">
        <f>COUNTIF('4. Digitaal'!L5:L6,"x")</f>
        <v>0</v>
      </c>
      <c r="N7" s="17">
        <f>COUNTIF('4. Digitaal'!M5:M6,"x")</f>
        <v>0</v>
      </c>
    </row>
    <row r="8" spans="1:22" x14ac:dyDescent="0.3">
      <c r="A8" s="8" t="s">
        <v>13</v>
      </c>
      <c r="B8" s="18">
        <f>COUNTIF('5. Sociaal-rel.'!N5:N5,0)</f>
        <v>1</v>
      </c>
      <c r="C8" s="19">
        <v>1</v>
      </c>
      <c r="D8" s="11">
        <f>COUNTIF('5. Sociaal-rel.'!C5:C5,"x")</f>
        <v>0</v>
      </c>
      <c r="E8" s="11">
        <f>COUNTIF('5. Sociaal-rel.'!D5:D5,"x")</f>
        <v>0</v>
      </c>
      <c r="F8" s="11">
        <f>COUNTIF('5. Sociaal-rel.'!E5:E5,"x")</f>
        <v>0</v>
      </c>
      <c r="G8" s="11">
        <f>COUNTIF('5. Sociaal-rel.'!F5:F5,"x")</f>
        <v>0</v>
      </c>
      <c r="H8" s="11">
        <f>COUNTIF('5. Sociaal-rel.'!G5:G5,"x")</f>
        <v>0</v>
      </c>
      <c r="I8" s="11">
        <f>COUNTIF('5. Sociaal-rel.'!H5:H5,"x")</f>
        <v>0</v>
      </c>
      <c r="J8" s="11">
        <f>COUNTIF('5. Sociaal-rel.'!I5:I5,"x")</f>
        <v>0</v>
      </c>
      <c r="K8" s="11">
        <f>COUNTIF('5. Sociaal-rel.'!J5:J5,"x")</f>
        <v>0</v>
      </c>
      <c r="L8" s="11">
        <f>COUNTIF('5. Sociaal-rel.'!K5:K5,"x")</f>
        <v>0</v>
      </c>
      <c r="M8" s="11">
        <f>COUNTIF('5. Sociaal-rel.'!L5:L5,"x")</f>
        <v>0</v>
      </c>
      <c r="N8" s="11">
        <f>COUNTIF('5. Sociaal-rel.'!M5:M5,"x")</f>
        <v>0</v>
      </c>
    </row>
    <row r="9" spans="1:22" x14ac:dyDescent="0.3">
      <c r="A9" s="14" t="s">
        <v>15</v>
      </c>
      <c r="B9" s="20">
        <f>COUNTIF('6. STEM'!N5:N16,0)</f>
        <v>12</v>
      </c>
      <c r="C9" s="21">
        <v>12</v>
      </c>
      <c r="D9" s="17">
        <f>COUNTIF('6. STEM'!C5:C16,"x")</f>
        <v>0</v>
      </c>
      <c r="E9" s="17">
        <f>COUNTIF('6. STEM'!D5:D16,"x")</f>
        <v>0</v>
      </c>
      <c r="F9" s="17">
        <f>COUNTIF('6. STEM'!E5:E16,"x")</f>
        <v>0</v>
      </c>
      <c r="G9" s="17">
        <f>COUNTIF('6. STEM'!F5:F16,"x")</f>
        <v>0</v>
      </c>
      <c r="H9" s="17">
        <f>COUNTIF('6. STEM'!G5:G16,"x")</f>
        <v>0</v>
      </c>
      <c r="I9" s="17">
        <f>COUNTIF('6. STEM'!H5:H16,"x")</f>
        <v>0</v>
      </c>
      <c r="J9" s="17">
        <f>COUNTIF('6. STEM'!I5:I16,"x")</f>
        <v>0</v>
      </c>
      <c r="K9" s="17">
        <f>COUNTIF('6. STEM'!J5:J16,"x")</f>
        <v>0</v>
      </c>
      <c r="L9" s="17">
        <f>COUNTIF('6. STEM'!K5:K16,"x")</f>
        <v>0</v>
      </c>
      <c r="M9" s="17">
        <f>COUNTIF('6. STEM'!L5:L16,"x")</f>
        <v>0</v>
      </c>
      <c r="N9" s="17">
        <f>COUNTIF('6. STEM'!M5:M16,"x")</f>
        <v>0</v>
      </c>
    </row>
    <row r="10" spans="1:22" x14ac:dyDescent="0.3">
      <c r="A10" s="8" t="s">
        <v>20</v>
      </c>
      <c r="B10" s="18">
        <f>COUNTIF('7. Burgerschap'!N5:N8,0)</f>
        <v>4</v>
      </c>
      <c r="C10" s="19">
        <v>4</v>
      </c>
      <c r="D10" s="11">
        <f>COUNTIF('7. Burgerschap'!C5:C8,"x")</f>
        <v>0</v>
      </c>
      <c r="E10" s="11">
        <f>COUNTIF('7. Burgerschap'!D5:D8,"x")</f>
        <v>0</v>
      </c>
      <c r="F10" s="11">
        <f>COUNTIF('7. Burgerschap'!E5:E8,"x")</f>
        <v>0</v>
      </c>
      <c r="G10" s="11">
        <f>COUNTIF('7. Burgerschap'!F5:F8,"x")</f>
        <v>0</v>
      </c>
      <c r="H10" s="11">
        <f>COUNTIF('7. Burgerschap'!G5:G8,"x")</f>
        <v>0</v>
      </c>
      <c r="I10" s="11">
        <f>COUNTIF('7. Burgerschap'!H5:H8,"x")</f>
        <v>0</v>
      </c>
      <c r="J10" s="11">
        <f>COUNTIF('7. Burgerschap'!I5:I8,"x")</f>
        <v>0</v>
      </c>
      <c r="K10" s="11">
        <f>COUNTIF('7. Burgerschap'!J5:J8,"x")</f>
        <v>0</v>
      </c>
      <c r="L10" s="11">
        <f>COUNTIF('7. Burgerschap'!K5:K8,"x")</f>
        <v>0</v>
      </c>
      <c r="M10" s="11">
        <f>COUNTIF('7. Burgerschap'!L5:L8,"x")</f>
        <v>0</v>
      </c>
      <c r="N10" s="11">
        <f>COUNTIF('7. Burgerschap'!M5:M8,"x")</f>
        <v>0</v>
      </c>
    </row>
    <row r="11" spans="1:22" x14ac:dyDescent="0.3">
      <c r="A11" s="14" t="s">
        <v>22</v>
      </c>
      <c r="B11" s="20">
        <f>COUNTIF('8. Historisch'!N5:N8,0)</f>
        <v>4</v>
      </c>
      <c r="C11" s="21">
        <v>4</v>
      </c>
      <c r="D11" s="17">
        <f>COUNTIF('8. Historisch'!C5:C8,"x")</f>
        <v>0</v>
      </c>
      <c r="E11" s="17">
        <f>COUNTIF('8. Historisch'!D5:D8,"x")</f>
        <v>0</v>
      </c>
      <c r="F11" s="17">
        <f>COUNTIF('8. Historisch'!E5:E8,"x")</f>
        <v>0</v>
      </c>
      <c r="G11" s="17">
        <f>COUNTIF('8. Historisch'!F5:F8,"x")</f>
        <v>0</v>
      </c>
      <c r="H11" s="17">
        <f>COUNTIF('8. Historisch'!G5:G8,"x")</f>
        <v>0</v>
      </c>
      <c r="I11" s="17">
        <f>COUNTIF('8. Historisch'!H5:H8,"x")</f>
        <v>0</v>
      </c>
      <c r="J11" s="17">
        <f>COUNTIF('8. Historisch'!I5:I8,"x")</f>
        <v>0</v>
      </c>
      <c r="K11" s="17">
        <f>COUNTIF('8. Historisch'!J5:J8,"x")</f>
        <v>0</v>
      </c>
      <c r="L11" s="17">
        <f>COUNTIF('8. Historisch'!K5:K8,"x")</f>
        <v>0</v>
      </c>
      <c r="M11" s="17">
        <f>COUNTIF('8. Historisch'!L5:L8,"x")</f>
        <v>0</v>
      </c>
      <c r="N11" s="17">
        <f>COUNTIF('8. Historisch'!M5:M8,"x")</f>
        <v>0</v>
      </c>
    </row>
    <row r="12" spans="1:22" x14ac:dyDescent="0.3">
      <c r="A12" s="8" t="s">
        <v>27</v>
      </c>
      <c r="B12" s="18">
        <f>COUNTIF('9. Ruimtelijk bewustzijn'!N5:N9,0)</f>
        <v>5</v>
      </c>
      <c r="C12" s="19">
        <v>5</v>
      </c>
      <c r="D12" s="11">
        <f>COUNTIF('9. Ruimtelijk bewustzijn'!C5:C9,"x")</f>
        <v>0</v>
      </c>
      <c r="E12" s="11">
        <f>COUNTIF('9. Ruimtelijk bewustzijn'!D5:D9,"x")</f>
        <v>0</v>
      </c>
      <c r="F12" s="11">
        <f>COUNTIF('9. Ruimtelijk bewustzijn'!E5:E9,"x")</f>
        <v>0</v>
      </c>
      <c r="G12" s="11">
        <f>COUNTIF('9. Ruimtelijk bewustzijn'!F5:F9,"x")</f>
        <v>0</v>
      </c>
      <c r="H12" s="11">
        <f>COUNTIF('9. Ruimtelijk bewustzijn'!G5:G9,"x")</f>
        <v>0</v>
      </c>
      <c r="I12" s="11">
        <f>COUNTIF('9. Ruimtelijk bewustzijn'!H5:H9,"x")</f>
        <v>0</v>
      </c>
      <c r="J12" s="11">
        <f>COUNTIF('9. Ruimtelijk bewustzijn'!I5:I9,"x")</f>
        <v>0</v>
      </c>
      <c r="K12" s="11">
        <f>COUNTIF('9. Ruimtelijk bewustzijn'!J5:J9,"x")</f>
        <v>0</v>
      </c>
      <c r="L12" s="11">
        <f>COUNTIF('9. Ruimtelijk bewustzijn'!K5:K9,"x")</f>
        <v>0</v>
      </c>
      <c r="M12" s="11">
        <f>COUNTIF('9. Ruimtelijk bewustzijn'!L5:L9,"x")</f>
        <v>0</v>
      </c>
      <c r="N12" s="11">
        <f>COUNTIF('9. Ruimtelijk bewustzijn'!M5:M9,"x")</f>
        <v>0</v>
      </c>
    </row>
    <row r="13" spans="1:22" x14ac:dyDescent="0.3">
      <c r="A13" s="14" t="s">
        <v>39</v>
      </c>
      <c r="B13" s="22"/>
      <c r="C13" s="23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22" x14ac:dyDescent="0.3">
      <c r="A14" s="8" t="s">
        <v>29</v>
      </c>
      <c r="B14" s="18">
        <f>COUNTIF('11. Economie'!N5:N9,0)</f>
        <v>5</v>
      </c>
      <c r="C14" s="19">
        <v>5</v>
      </c>
      <c r="D14" s="11">
        <f>COUNTIF('11. Economie'!C5:C9,"x")</f>
        <v>0</v>
      </c>
      <c r="E14" s="11">
        <f>COUNTIF('11. Economie'!D5:D9,"x")</f>
        <v>0</v>
      </c>
      <c r="F14" s="11">
        <f>COUNTIF('11. Economie'!E5:E9,"x")</f>
        <v>0</v>
      </c>
      <c r="G14" s="11">
        <f>COUNTIF('11. Economie'!F5:F9,"x")</f>
        <v>0</v>
      </c>
      <c r="H14" s="11">
        <f>COUNTIF('11. Economie'!G5:G9,"x")</f>
        <v>0</v>
      </c>
      <c r="I14" s="11">
        <f>COUNTIF('11. Economie'!H5:H9,"x")</f>
        <v>0</v>
      </c>
      <c r="J14" s="11">
        <f>COUNTIF('11. Economie'!I5:I9,"x")</f>
        <v>0</v>
      </c>
      <c r="K14" s="11">
        <f>COUNTIF('11. Economie'!J5:J9,"x")</f>
        <v>0</v>
      </c>
      <c r="L14" s="11">
        <f>COUNTIF('11. Economie'!K5:K9,"x")</f>
        <v>0</v>
      </c>
      <c r="M14" s="11">
        <f>COUNTIF('11. Economie'!L5:L9,"x")</f>
        <v>0</v>
      </c>
      <c r="N14" s="11">
        <f>COUNTIF('11. Economie'!M5:M9,"x")</f>
        <v>0</v>
      </c>
    </row>
    <row r="15" spans="1:22" x14ac:dyDescent="0.3">
      <c r="A15" s="14" t="s">
        <v>30</v>
      </c>
      <c r="B15" s="22"/>
      <c r="C15" s="23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22" x14ac:dyDescent="0.3">
      <c r="A16" s="8" t="s">
        <v>56</v>
      </c>
      <c r="B16" s="18">
        <f>COUNTIF('13. Leercompetenties'!N5:N8,0)</f>
        <v>4</v>
      </c>
      <c r="C16" s="19">
        <v>4</v>
      </c>
      <c r="D16" s="11">
        <f>COUNTIF('13. Leercompetenties'!C5:C8,"x")</f>
        <v>0</v>
      </c>
      <c r="E16" s="11">
        <f>COUNTIF('13. Leercompetenties'!D5:D8,"x")</f>
        <v>0</v>
      </c>
      <c r="F16" s="11">
        <f>COUNTIF('13. Leercompetenties'!E5:E8,"x")</f>
        <v>0</v>
      </c>
      <c r="G16" s="11">
        <f>COUNTIF('13. Leercompetenties'!F5:F8,"x")</f>
        <v>0</v>
      </c>
      <c r="H16" s="11">
        <f>COUNTIF('13. Leercompetenties'!G5:G8,"x")</f>
        <v>0</v>
      </c>
      <c r="I16" s="11">
        <f>COUNTIF('13. Leercompetenties'!H5:H8,"x")</f>
        <v>0</v>
      </c>
      <c r="J16" s="11">
        <f>COUNTIF('13. Leercompetenties'!I5:I8,"x")</f>
        <v>0</v>
      </c>
      <c r="K16" s="11">
        <f>COUNTIF('13. Leercompetenties'!J5:J8,"x")</f>
        <v>0</v>
      </c>
      <c r="L16" s="11">
        <f>COUNTIF('13. Leercompetenties'!K5:K8,"x")</f>
        <v>0</v>
      </c>
      <c r="M16" s="11">
        <f>COUNTIF('13. Leercompetenties'!L5:L8,"x")</f>
        <v>0</v>
      </c>
      <c r="N16" s="11">
        <f>COUNTIF('13. Leercompetenties'!M5:M8,"x")</f>
        <v>0</v>
      </c>
    </row>
    <row r="17" spans="1:14" x14ac:dyDescent="0.3">
      <c r="A17" s="14" t="s">
        <v>57</v>
      </c>
      <c r="B17" s="22"/>
      <c r="C17" s="23"/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3">
      <c r="A18" s="8" t="s">
        <v>35</v>
      </c>
      <c r="B18" s="18">
        <f>COUNTIF('15. Initatief'!N5:N6,0)</f>
        <v>2</v>
      </c>
      <c r="C18" s="19">
        <v>2</v>
      </c>
      <c r="D18" s="11">
        <f>COUNTIF('15. Initatief'!C5:C6,"x")</f>
        <v>0</v>
      </c>
      <c r="E18" s="11">
        <f>COUNTIF('15. Initatief'!D5:D6,"x")</f>
        <v>0</v>
      </c>
      <c r="F18" s="11">
        <f>COUNTIF('15. Initatief'!E5:E6,"x")</f>
        <v>0</v>
      </c>
      <c r="G18" s="11">
        <f>COUNTIF('15. Initatief'!F5:F6,"x")</f>
        <v>0</v>
      </c>
      <c r="H18" s="11">
        <f>COUNTIF('15. Initatief'!G5:G6,"x")</f>
        <v>0</v>
      </c>
      <c r="I18" s="11">
        <f>COUNTIF('15. Initatief'!H5:H6,"x")</f>
        <v>0</v>
      </c>
      <c r="J18" s="11">
        <f>COUNTIF('15. Initatief'!I5:I6,"x")</f>
        <v>0</v>
      </c>
      <c r="K18" s="11">
        <f>COUNTIF('15. Initatief'!J5:J6,"x")</f>
        <v>0</v>
      </c>
      <c r="L18" s="11">
        <f>COUNTIF('15. Initatief'!K5:K6,"x")</f>
        <v>0</v>
      </c>
      <c r="M18" s="11">
        <f>COUNTIF('15. Initatief'!L5:L6,"x")</f>
        <v>0</v>
      </c>
      <c r="N18" s="11">
        <f>COUNTIF('15. Initatief'!M5:M6,"x")</f>
        <v>0</v>
      </c>
    </row>
    <row r="19" spans="1:14" ht="15" thickBot="1" x14ac:dyDescent="0.35">
      <c r="A19" s="14" t="s">
        <v>37</v>
      </c>
      <c r="B19" s="26">
        <f>COUNTIF('16. Cultureel '!N5:N8,0)</f>
        <v>4</v>
      </c>
      <c r="C19" s="27">
        <v>4</v>
      </c>
      <c r="D19" s="28">
        <f>COUNTIF('16. Cultureel '!C5:C8,"x")</f>
        <v>0</v>
      </c>
      <c r="E19" s="28">
        <f>COUNTIF('16. Cultureel '!D5:D8,"x")</f>
        <v>0</v>
      </c>
      <c r="F19" s="28">
        <f>COUNTIF('16. Cultureel '!E5:E8,"x")</f>
        <v>0</v>
      </c>
      <c r="G19" s="28">
        <f>COUNTIF('16. Cultureel '!F5:F8,"x")</f>
        <v>0</v>
      </c>
      <c r="H19" s="28">
        <f>COUNTIF('16. Cultureel '!G5:G8,"x")</f>
        <v>0</v>
      </c>
      <c r="I19" s="28">
        <f>COUNTIF('16. Cultureel '!H5:H8,"x")</f>
        <v>0</v>
      </c>
      <c r="J19" s="28">
        <f>COUNTIF('16. Cultureel '!I5:I8,"x")</f>
        <v>0</v>
      </c>
      <c r="K19" s="28">
        <f>COUNTIF('16. Cultureel '!J5:J8,"x")</f>
        <v>0</v>
      </c>
      <c r="L19" s="28">
        <f>COUNTIF('16. Cultureel '!K5:K8,"x")</f>
        <v>0</v>
      </c>
      <c r="M19" s="28">
        <f>COUNTIF('16. Cultureel '!L5:L8,"x")</f>
        <v>0</v>
      </c>
      <c r="N19" s="28">
        <f>COUNTIF('16. Cultureel '!M5:M8,"x")</f>
        <v>0</v>
      </c>
    </row>
    <row r="20" spans="1:14" x14ac:dyDescent="0.3">
      <c r="A20" s="29" t="s">
        <v>58</v>
      </c>
      <c r="B20" s="30"/>
      <c r="C20" s="30"/>
      <c r="D20" s="31">
        <f>SUM(D4:D19)</f>
        <v>0</v>
      </c>
      <c r="E20" s="31">
        <f t="shared" ref="E20:N20" si="0">SUM(E4:E19)</f>
        <v>0</v>
      </c>
      <c r="F20" s="31">
        <f t="shared" si="0"/>
        <v>0</v>
      </c>
      <c r="G20" s="31">
        <f t="shared" si="0"/>
        <v>0</v>
      </c>
      <c r="H20" s="31">
        <f t="shared" si="0"/>
        <v>0</v>
      </c>
      <c r="I20" s="31">
        <f t="shared" si="0"/>
        <v>0</v>
      </c>
      <c r="J20" s="31">
        <f t="shared" si="0"/>
        <v>0</v>
      </c>
      <c r="K20" s="31">
        <f t="shared" si="0"/>
        <v>0</v>
      </c>
      <c r="L20" s="31">
        <f t="shared" si="0"/>
        <v>0</v>
      </c>
      <c r="M20" s="31">
        <f t="shared" si="0"/>
        <v>0</v>
      </c>
      <c r="N20" s="31">
        <f t="shared" si="0"/>
        <v>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009C5-C5EC-4BCA-BA72-02147192325A}">
  <dimension ref="A1:N20"/>
  <sheetViews>
    <sheetView zoomScale="85" zoomScaleNormal="85" workbookViewId="0">
      <pane ySplit="4" topLeftCell="A5" activePane="bottomLeft" state="frozen"/>
      <selection sqref="A1:XFD1048576"/>
      <selection pane="bottomLeft" activeCell="E27" sqref="E27"/>
    </sheetView>
  </sheetViews>
  <sheetFormatPr defaultColWidth="8.77734375" defaultRowHeight="13.8" x14ac:dyDescent="0.3"/>
  <cols>
    <col min="1" max="1" width="8.77734375" style="43"/>
    <col min="2" max="2" width="83.77734375" style="47" customWidth="1"/>
    <col min="3" max="6" width="14.6640625" style="46" customWidth="1"/>
    <col min="7" max="7" width="15.77734375" style="46" customWidth="1"/>
    <col min="8" max="14" width="14.6640625" style="46" customWidth="1"/>
    <col min="15" max="16384" width="8.77734375" style="43"/>
  </cols>
  <sheetData>
    <row r="1" spans="1:14" s="32" customFormat="1" ht="23.55" customHeight="1" x14ac:dyDescent="0.3">
      <c r="B1" s="54" t="s">
        <v>26</v>
      </c>
      <c r="C1" s="34" t="s">
        <v>0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s="32" customFormat="1" ht="12.45" customHeight="1" x14ac:dyDescent="0.3">
      <c r="A2" s="36"/>
      <c r="B2" s="36"/>
      <c r="C2" s="2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32" customFormat="1" ht="18" x14ac:dyDescent="0.3">
      <c r="A3" s="37" t="s">
        <v>27</v>
      </c>
      <c r="B3" s="37"/>
      <c r="D3" s="37"/>
      <c r="E3" s="37"/>
      <c r="F3" s="37"/>
      <c r="G3" s="37"/>
      <c r="H3" s="37"/>
      <c r="I3" s="37"/>
      <c r="J3" s="37"/>
      <c r="K3" s="35"/>
      <c r="L3" s="35"/>
      <c r="M3" s="35"/>
      <c r="N3" s="35"/>
    </row>
    <row r="4" spans="1:14" ht="27.6" x14ac:dyDescent="0.3">
      <c r="A4" s="38"/>
      <c r="B4" s="39" t="s">
        <v>61</v>
      </c>
      <c r="C4" s="40" t="str">
        <f>ALGEMEEN!D3</f>
        <v>Nederlands</v>
      </c>
      <c r="D4" s="40" t="str">
        <f>ALGEMEEN!E3</f>
        <v>Frans</v>
      </c>
      <c r="E4" s="40" t="str">
        <f>ALGEMEEN!F3</f>
        <v>Engels</v>
      </c>
      <c r="F4" s="40" t="str">
        <f>ALGEMEEN!G3</f>
        <v>Wiskunde</v>
      </c>
      <c r="G4" s="40" t="str">
        <f>ALGEMEEN!H3</f>
        <v>Natuur-wetenschappen</v>
      </c>
      <c r="H4" s="40" t="str">
        <f>ALGEMEEN!I3</f>
        <v>Geschiedenis</v>
      </c>
      <c r="I4" s="40" t="str">
        <f>ALGEMEEN!J3</f>
        <v>Aardrijkskunde</v>
      </c>
      <c r="J4" s="40" t="str">
        <f>ALGEMEEN!K3</f>
        <v>Artistieke Opvoeding</v>
      </c>
      <c r="K4" s="40" t="str">
        <f>ALGEMEEN!L3</f>
        <v>Lichamelijke Opvoeding</v>
      </c>
      <c r="L4" s="40" t="str">
        <f>ALGEMEEN!M3</f>
        <v>Economie</v>
      </c>
      <c r="M4" s="41" t="str">
        <f>ALGEMEEN!N3</f>
        <v>(in te vullen)</v>
      </c>
      <c r="N4" s="42" t="s">
        <v>59</v>
      </c>
    </row>
    <row r="5" spans="1:14" ht="19.95" customHeight="1" x14ac:dyDescent="0.3">
      <c r="A5" s="43" t="s">
        <v>129</v>
      </c>
      <c r="B5" s="44" t="s">
        <v>134</v>
      </c>
      <c r="C5" s="45" t="s">
        <v>60</v>
      </c>
      <c r="D5" s="45"/>
      <c r="E5" s="45"/>
      <c r="F5" s="45"/>
      <c r="G5" s="45"/>
      <c r="H5" s="45"/>
      <c r="I5" s="45"/>
      <c r="J5" s="45" t="s">
        <v>60</v>
      </c>
      <c r="K5" s="45"/>
      <c r="L5" s="45"/>
      <c r="M5" s="45"/>
      <c r="N5" s="46">
        <f t="shared" ref="N5:N7" si="0">COUNTIF(C5:M5,"x")</f>
        <v>0</v>
      </c>
    </row>
    <row r="6" spans="1:14" ht="15.45" customHeight="1" x14ac:dyDescent="0.3">
      <c r="A6" s="43" t="s">
        <v>130</v>
      </c>
      <c r="B6" s="44" t="s">
        <v>135</v>
      </c>
      <c r="C6" s="45" t="s">
        <v>60</v>
      </c>
      <c r="D6" s="45"/>
      <c r="E6" s="45"/>
      <c r="F6" s="45"/>
      <c r="G6" s="45"/>
      <c r="H6" s="45"/>
      <c r="I6" s="45"/>
      <c r="J6" s="45" t="s">
        <v>60</v>
      </c>
      <c r="K6" s="45"/>
      <c r="L6" s="45"/>
      <c r="M6" s="45"/>
      <c r="N6" s="46">
        <f t="shared" si="0"/>
        <v>0</v>
      </c>
    </row>
    <row r="7" spans="1:14" ht="18" customHeight="1" x14ac:dyDescent="0.3">
      <c r="A7" s="43" t="s">
        <v>131</v>
      </c>
      <c r="B7" s="44" t="s">
        <v>184</v>
      </c>
      <c r="C7" s="45" t="s">
        <v>60</v>
      </c>
      <c r="D7" s="45"/>
      <c r="E7" s="45"/>
      <c r="F7" s="45"/>
      <c r="G7" s="45"/>
      <c r="H7" s="45"/>
      <c r="I7" s="45"/>
      <c r="J7" s="45" t="s">
        <v>60</v>
      </c>
      <c r="K7" s="45"/>
      <c r="L7" s="45"/>
      <c r="M7" s="45"/>
      <c r="N7" s="46">
        <f t="shared" si="0"/>
        <v>0</v>
      </c>
    </row>
    <row r="8" spans="1:14" ht="19.5" customHeight="1" x14ac:dyDescent="0.3">
      <c r="A8" s="43" t="s">
        <v>132</v>
      </c>
      <c r="B8" s="44" t="s">
        <v>136</v>
      </c>
      <c r="C8" s="45" t="s">
        <v>60</v>
      </c>
      <c r="D8" s="45"/>
      <c r="E8" s="45"/>
      <c r="F8" s="45"/>
      <c r="G8" s="45"/>
      <c r="H8" s="45"/>
      <c r="I8" s="45"/>
      <c r="J8" s="45" t="s">
        <v>60</v>
      </c>
      <c r="K8" s="45"/>
      <c r="L8" s="45"/>
      <c r="M8" s="45"/>
      <c r="N8" s="46">
        <f t="shared" ref="N8" si="1">COUNTIF(C8:M8,"x")</f>
        <v>0</v>
      </c>
    </row>
    <row r="9" spans="1:14" ht="28.05" customHeight="1" x14ac:dyDescent="0.3">
      <c r="A9" s="43" t="s">
        <v>133</v>
      </c>
      <c r="B9" s="44" t="s">
        <v>185</v>
      </c>
      <c r="C9" s="45" t="s">
        <v>60</v>
      </c>
      <c r="D9" s="45"/>
      <c r="E9" s="45"/>
      <c r="F9" s="45"/>
      <c r="G9" s="45"/>
      <c r="H9" s="45"/>
      <c r="I9" s="45"/>
      <c r="J9" s="45" t="s">
        <v>60</v>
      </c>
      <c r="K9" s="45"/>
      <c r="L9" s="45"/>
      <c r="M9" s="45"/>
      <c r="N9" s="46">
        <f t="shared" ref="N9" si="2">COUNTIF(C9:M9,"x")</f>
        <v>0</v>
      </c>
    </row>
    <row r="10" spans="1:14" x14ac:dyDescent="0.3">
      <c r="B10" s="44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4" x14ac:dyDescent="0.3">
      <c r="B11" s="44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</row>
    <row r="12" spans="1:14" x14ac:dyDescent="0.3">
      <c r="B12" s="44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pans="1:14" x14ac:dyDescent="0.3">
      <c r="B13" s="44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</row>
    <row r="14" spans="1:14" x14ac:dyDescent="0.3"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</row>
    <row r="15" spans="1:14" x14ac:dyDescent="0.3">
      <c r="B15" s="44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spans="1:14" x14ac:dyDescent="0.3">
      <c r="B16" s="44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2:14" x14ac:dyDescent="0.3">
      <c r="B17" s="44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2:14" x14ac:dyDescent="0.3">
      <c r="B18" s="44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2:14" x14ac:dyDescent="0.3">
      <c r="B19" s="44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</row>
    <row r="20" spans="2:14" x14ac:dyDescent="0.3">
      <c r="B20" s="44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</row>
  </sheetData>
  <phoneticPr fontId="1" type="noConversion"/>
  <dataValidations count="1">
    <dataValidation type="textLength" errorStyle="information" operator="lessThan" allowBlank="1" showInputMessage="1" showErrorMessage="1" prompt="Vul hier een &quot;x&quot; in. " sqref="C5:M9" xr:uid="{C2D25F10-B2B9-48C3-9F7D-031251996E26}">
      <formula1>2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CEEDA-3974-4D16-8648-31BD65ED9A27}">
  <dimension ref="A1:J26"/>
  <sheetViews>
    <sheetView showGridLines="0" workbookViewId="0">
      <selection activeCell="B9" sqref="B9"/>
    </sheetView>
  </sheetViews>
  <sheetFormatPr defaultColWidth="8.77734375" defaultRowHeight="13.8" x14ac:dyDescent="0.3"/>
  <cols>
    <col min="1" max="1" width="8.77734375" style="53"/>
    <col min="2" max="2" width="50.6640625" style="53" customWidth="1"/>
    <col min="3" max="3" width="24.6640625" style="53" customWidth="1"/>
    <col min="4" max="10" width="9.21875" style="60" customWidth="1"/>
    <col min="11" max="16384" width="8.77734375" style="53"/>
  </cols>
  <sheetData>
    <row r="1" spans="1:3" s="53" customFormat="1" ht="42" x14ac:dyDescent="0.3">
      <c r="B1" s="56" t="s">
        <v>38</v>
      </c>
      <c r="C1" s="57" t="s">
        <v>0</v>
      </c>
    </row>
    <row r="2" spans="1:3" s="53" customFormat="1" x14ac:dyDescent="0.3"/>
    <row r="3" spans="1:3" s="53" customFormat="1" ht="18" x14ac:dyDescent="0.3">
      <c r="A3" s="58" t="s">
        <v>39</v>
      </c>
      <c r="B3" s="58"/>
    </row>
    <row r="4" spans="1:3" s="53" customFormat="1" x14ac:dyDescent="0.3">
      <c r="B4" s="59"/>
    </row>
    <row r="5" spans="1:3" s="53" customFormat="1" x14ac:dyDescent="0.3"/>
    <row r="6" spans="1:3" s="53" customFormat="1" x14ac:dyDescent="0.3"/>
    <row r="7" spans="1:3" s="53" customFormat="1" x14ac:dyDescent="0.3"/>
    <row r="8" spans="1:3" s="53" customFormat="1" x14ac:dyDescent="0.3"/>
    <row r="9" spans="1:3" s="53" customFormat="1" x14ac:dyDescent="0.3"/>
    <row r="10" spans="1:3" s="53" customFormat="1" x14ac:dyDescent="0.3"/>
    <row r="11" spans="1:3" s="53" customFormat="1" x14ac:dyDescent="0.3"/>
    <row r="12" spans="1:3" s="53" customFormat="1" x14ac:dyDescent="0.3"/>
    <row r="13" spans="1:3" s="53" customFormat="1" x14ac:dyDescent="0.3"/>
    <row r="14" spans="1:3" s="53" customFormat="1" x14ac:dyDescent="0.3"/>
    <row r="15" spans="1:3" s="53" customFormat="1" x14ac:dyDescent="0.3"/>
    <row r="16" spans="1:3" s="53" customFormat="1" x14ac:dyDescent="0.3"/>
    <row r="17" s="53" customFormat="1" x14ac:dyDescent="0.3"/>
    <row r="18" s="53" customFormat="1" x14ac:dyDescent="0.3"/>
    <row r="19" s="53" customFormat="1" x14ac:dyDescent="0.3"/>
    <row r="20" s="53" customFormat="1" x14ac:dyDescent="0.3"/>
    <row r="21" s="53" customFormat="1" x14ac:dyDescent="0.3"/>
    <row r="22" s="53" customFormat="1" x14ac:dyDescent="0.3"/>
    <row r="23" s="53" customFormat="1" x14ac:dyDescent="0.3"/>
    <row r="24" s="53" customFormat="1" x14ac:dyDescent="0.3"/>
    <row r="25" s="53" customFormat="1" x14ac:dyDescent="0.3"/>
    <row r="26" s="53" customFormat="1" x14ac:dyDescent="0.3"/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BCB6C-F263-475B-A4B3-84E2A5D18BB1}">
  <dimension ref="A1:N22"/>
  <sheetViews>
    <sheetView zoomScale="90" zoomScaleNormal="90" workbookViewId="0">
      <pane ySplit="4" topLeftCell="A5" activePane="bottomLeft" state="frozen"/>
      <selection sqref="A1:XFD1048576"/>
      <selection pane="bottomLeft" activeCell="K30" sqref="K30"/>
    </sheetView>
  </sheetViews>
  <sheetFormatPr defaultColWidth="8.77734375" defaultRowHeight="13.8" x14ac:dyDescent="0.3"/>
  <cols>
    <col min="1" max="1" width="8.77734375" style="43"/>
    <col min="2" max="2" width="93.109375" style="47" customWidth="1"/>
    <col min="3" max="6" width="14.6640625" style="46" customWidth="1"/>
    <col min="7" max="7" width="15.77734375" style="46" customWidth="1"/>
    <col min="8" max="14" width="14.6640625" style="46" customWidth="1"/>
    <col min="15" max="16384" width="8.77734375" style="43"/>
  </cols>
  <sheetData>
    <row r="1" spans="1:14" ht="19.5" customHeight="1" x14ac:dyDescent="0.3">
      <c r="B1" s="54" t="s">
        <v>28</v>
      </c>
      <c r="C1" s="34" t="s">
        <v>0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2.45" customHeight="1" x14ac:dyDescent="0.3">
      <c r="A2" s="36"/>
      <c r="B2" s="36"/>
      <c r="C2" s="2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8" x14ac:dyDescent="0.3">
      <c r="A3" s="61" t="s">
        <v>29</v>
      </c>
      <c r="B3" s="61"/>
      <c r="C3" s="32"/>
      <c r="D3" s="37"/>
      <c r="E3" s="37"/>
      <c r="F3" s="37"/>
      <c r="G3" s="37"/>
      <c r="H3" s="37"/>
      <c r="I3" s="37"/>
      <c r="J3" s="37"/>
      <c r="K3" s="35"/>
      <c r="L3" s="35"/>
      <c r="M3" s="35"/>
      <c r="N3" s="35"/>
    </row>
    <row r="4" spans="1:14" ht="27.6" x14ac:dyDescent="0.3">
      <c r="A4" s="38"/>
      <c r="B4" s="62" t="s">
        <v>61</v>
      </c>
      <c r="C4" s="40" t="str">
        <f>ALGEMEEN!D3</f>
        <v>Nederlands</v>
      </c>
      <c r="D4" s="40" t="str">
        <f>ALGEMEEN!E3</f>
        <v>Frans</v>
      </c>
      <c r="E4" s="40" t="str">
        <f>ALGEMEEN!F3</f>
        <v>Engels</v>
      </c>
      <c r="F4" s="40" t="str">
        <f>ALGEMEEN!G3</f>
        <v>Wiskunde</v>
      </c>
      <c r="G4" s="40" t="str">
        <f>ALGEMEEN!H3</f>
        <v>Natuur-wetenschappen</v>
      </c>
      <c r="H4" s="40" t="str">
        <f>ALGEMEEN!I3</f>
        <v>Geschiedenis</v>
      </c>
      <c r="I4" s="40" t="str">
        <f>ALGEMEEN!J3</f>
        <v>Aardrijkskunde</v>
      </c>
      <c r="J4" s="40" t="str">
        <f>ALGEMEEN!K3</f>
        <v>Artistieke Opvoeding</v>
      </c>
      <c r="K4" s="40" t="str">
        <f>ALGEMEEN!L3</f>
        <v>Lichamelijke Opvoeding</v>
      </c>
      <c r="L4" s="40" t="str">
        <f>ALGEMEEN!M3</f>
        <v>Economie</v>
      </c>
      <c r="M4" s="41" t="str">
        <f>ALGEMEEN!N3</f>
        <v>(in te vullen)</v>
      </c>
      <c r="N4" s="42" t="s">
        <v>59</v>
      </c>
    </row>
    <row r="5" spans="1:14" ht="28.05" customHeight="1" x14ac:dyDescent="0.3">
      <c r="A5" s="43" t="s">
        <v>154</v>
      </c>
      <c r="B5" s="44" t="s">
        <v>152</v>
      </c>
      <c r="C5" s="45" t="s">
        <v>60</v>
      </c>
      <c r="D5" s="45"/>
      <c r="E5" s="45"/>
      <c r="F5" s="45"/>
      <c r="G5" s="45"/>
      <c r="H5" s="45"/>
      <c r="I5" s="45"/>
      <c r="J5" s="45" t="s">
        <v>60</v>
      </c>
      <c r="K5" s="45"/>
      <c r="L5" s="45"/>
      <c r="M5" s="45"/>
      <c r="N5" s="46">
        <f t="shared" ref="N5" si="0">COUNTIF(C5:M5,"x")</f>
        <v>0</v>
      </c>
    </row>
    <row r="6" spans="1:14" ht="15.45" customHeight="1" x14ac:dyDescent="0.3">
      <c r="A6" s="43" t="s">
        <v>155</v>
      </c>
      <c r="B6" s="44" t="s">
        <v>153</v>
      </c>
      <c r="C6" s="45" t="s">
        <v>60</v>
      </c>
      <c r="D6" s="45"/>
      <c r="E6" s="45"/>
      <c r="F6" s="45"/>
      <c r="G6" s="45"/>
      <c r="H6" s="45"/>
      <c r="I6" s="45"/>
      <c r="J6" s="45" t="s">
        <v>60</v>
      </c>
      <c r="K6" s="45"/>
      <c r="L6" s="45"/>
      <c r="M6" s="45"/>
      <c r="N6" s="46">
        <f t="shared" ref="N6:N9" si="1">COUNTIF(C6:M6,"x")</f>
        <v>0</v>
      </c>
    </row>
    <row r="7" spans="1:14" ht="13.05" customHeight="1" x14ac:dyDescent="0.3">
      <c r="A7" s="43" t="s">
        <v>156</v>
      </c>
      <c r="B7" s="44" t="s">
        <v>186</v>
      </c>
      <c r="C7" s="45" t="s">
        <v>60</v>
      </c>
      <c r="D7" s="45"/>
      <c r="E7" s="45"/>
      <c r="F7" s="45"/>
      <c r="G7" s="45"/>
      <c r="H7" s="45"/>
      <c r="I7" s="45"/>
      <c r="J7" s="45" t="s">
        <v>60</v>
      </c>
      <c r="K7" s="45"/>
      <c r="L7" s="45"/>
      <c r="M7" s="45"/>
      <c r="N7" s="46">
        <f t="shared" si="1"/>
        <v>0</v>
      </c>
    </row>
    <row r="8" spans="1:14" ht="13.05" customHeight="1" x14ac:dyDescent="0.3">
      <c r="A8" s="43" t="s">
        <v>157</v>
      </c>
      <c r="B8" s="44" t="s">
        <v>187</v>
      </c>
      <c r="C8" s="45" t="s">
        <v>60</v>
      </c>
      <c r="D8" s="45"/>
      <c r="E8" s="45"/>
      <c r="F8" s="45"/>
      <c r="G8" s="45"/>
      <c r="H8" s="45"/>
      <c r="I8" s="45"/>
      <c r="J8" s="45" t="s">
        <v>60</v>
      </c>
      <c r="K8" s="45"/>
      <c r="L8" s="45"/>
      <c r="M8" s="45"/>
      <c r="N8" s="46">
        <f t="shared" si="1"/>
        <v>0</v>
      </c>
    </row>
    <row r="9" spans="1:14" ht="28.95" customHeight="1" x14ac:dyDescent="0.3">
      <c r="A9" s="43" t="s">
        <v>158</v>
      </c>
      <c r="B9" s="44" t="s">
        <v>159</v>
      </c>
      <c r="C9" s="45" t="s">
        <v>60</v>
      </c>
      <c r="D9" s="45"/>
      <c r="E9" s="45"/>
      <c r="F9" s="45"/>
      <c r="G9" s="45"/>
      <c r="H9" s="45"/>
      <c r="I9" s="45"/>
      <c r="J9" s="45" t="s">
        <v>60</v>
      </c>
      <c r="K9" s="45"/>
      <c r="L9" s="45"/>
      <c r="M9" s="45"/>
      <c r="N9" s="46">
        <f t="shared" si="1"/>
        <v>0</v>
      </c>
    </row>
    <row r="10" spans="1:14" x14ac:dyDescent="0.3">
      <c r="B10" s="44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4" x14ac:dyDescent="0.3">
      <c r="B11" s="44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</row>
    <row r="12" spans="1:14" x14ac:dyDescent="0.3">
      <c r="B12" s="44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pans="1:14" x14ac:dyDescent="0.3"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</row>
    <row r="14" spans="1:14" x14ac:dyDescent="0.3">
      <c r="B14" s="44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</row>
    <row r="15" spans="1:14" x14ac:dyDescent="0.3">
      <c r="B15" s="44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spans="1:14" x14ac:dyDescent="0.3">
      <c r="B16" s="44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2:14" x14ac:dyDescent="0.3">
      <c r="B17" s="44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2:14" x14ac:dyDescent="0.3">
      <c r="B18" s="44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2:14" x14ac:dyDescent="0.3">
      <c r="B19" s="44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</row>
    <row r="20" spans="2:14" x14ac:dyDescent="0.3"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</row>
    <row r="21" spans="2:14" x14ac:dyDescent="0.3"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</row>
    <row r="22" spans="2:14" x14ac:dyDescent="0.3"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</row>
  </sheetData>
  <phoneticPr fontId="1" type="noConversion"/>
  <dataValidations count="1">
    <dataValidation type="textLength" errorStyle="information" operator="lessThan" allowBlank="1" showInputMessage="1" showErrorMessage="1" prompt="Vul hier een &quot;x&quot; in. " sqref="C5:M9" xr:uid="{FFB06845-3295-4E1B-9403-8187FAEA95F3}">
      <formula1>2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E3C54-6345-4C87-B1E5-BE664822095E}">
  <dimension ref="A1:J26"/>
  <sheetViews>
    <sheetView showGridLines="0" workbookViewId="0">
      <selection activeCell="B6" sqref="B6"/>
    </sheetView>
  </sheetViews>
  <sheetFormatPr defaultColWidth="8.77734375" defaultRowHeight="13.8" x14ac:dyDescent="0.3"/>
  <cols>
    <col min="1" max="1" width="8.77734375" style="53"/>
    <col min="2" max="2" width="50.6640625" style="53" customWidth="1"/>
    <col min="3" max="3" width="24.6640625" style="53" customWidth="1"/>
    <col min="4" max="10" width="9.21875" style="60" customWidth="1"/>
    <col min="11" max="16384" width="8.77734375" style="53"/>
  </cols>
  <sheetData>
    <row r="1" spans="1:3" s="53" customFormat="1" ht="22.05" customHeight="1" x14ac:dyDescent="0.3">
      <c r="B1" s="63" t="s">
        <v>31</v>
      </c>
      <c r="C1" s="57" t="s">
        <v>0</v>
      </c>
    </row>
    <row r="2" spans="1:3" s="53" customFormat="1" x14ac:dyDescent="0.3"/>
    <row r="3" spans="1:3" s="53" customFormat="1" ht="18" x14ac:dyDescent="0.3">
      <c r="A3" s="58" t="s">
        <v>30</v>
      </c>
      <c r="B3" s="58"/>
    </row>
    <row r="4" spans="1:3" s="53" customFormat="1" x14ac:dyDescent="0.3">
      <c r="B4" s="59"/>
    </row>
    <row r="5" spans="1:3" s="53" customFormat="1" x14ac:dyDescent="0.3"/>
    <row r="6" spans="1:3" s="53" customFormat="1" x14ac:dyDescent="0.3"/>
    <row r="7" spans="1:3" s="53" customFormat="1" x14ac:dyDescent="0.3"/>
    <row r="8" spans="1:3" s="53" customFormat="1" x14ac:dyDescent="0.3"/>
    <row r="9" spans="1:3" s="53" customFormat="1" x14ac:dyDescent="0.3"/>
    <row r="10" spans="1:3" s="53" customFormat="1" x14ac:dyDescent="0.3"/>
    <row r="11" spans="1:3" s="53" customFormat="1" x14ac:dyDescent="0.3"/>
    <row r="12" spans="1:3" s="53" customFormat="1" x14ac:dyDescent="0.3"/>
    <row r="13" spans="1:3" s="53" customFormat="1" x14ac:dyDescent="0.3"/>
    <row r="14" spans="1:3" s="53" customFormat="1" x14ac:dyDescent="0.3"/>
    <row r="15" spans="1:3" s="53" customFormat="1" x14ac:dyDescent="0.3"/>
    <row r="16" spans="1:3" s="53" customFormat="1" x14ac:dyDescent="0.3"/>
    <row r="17" s="53" customFormat="1" x14ac:dyDescent="0.3"/>
    <row r="18" s="53" customFormat="1" x14ac:dyDescent="0.3"/>
    <row r="19" s="53" customFormat="1" x14ac:dyDescent="0.3"/>
    <row r="20" s="53" customFormat="1" x14ac:dyDescent="0.3"/>
    <row r="21" s="53" customFormat="1" x14ac:dyDescent="0.3"/>
    <row r="22" s="53" customFormat="1" x14ac:dyDescent="0.3"/>
    <row r="23" s="53" customFormat="1" x14ac:dyDescent="0.3"/>
    <row r="24" s="53" customFormat="1" x14ac:dyDescent="0.3"/>
    <row r="25" s="53" customFormat="1" x14ac:dyDescent="0.3"/>
    <row r="26" s="53" customFormat="1" x14ac:dyDescent="0.3"/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1E85E-164D-4609-B296-D6B38E9BD86E}">
  <dimension ref="A1:N8"/>
  <sheetViews>
    <sheetView tabSelected="1" zoomScale="80" zoomScaleNormal="80" workbookViewId="0">
      <pane ySplit="4" topLeftCell="A5" activePane="bottomLeft" state="frozen"/>
      <selection sqref="A1:XFD1048576"/>
      <selection pane="bottomLeft" activeCell="B12" sqref="B12"/>
    </sheetView>
  </sheetViews>
  <sheetFormatPr defaultColWidth="8.77734375" defaultRowHeight="13.8" x14ac:dyDescent="0.3"/>
  <cols>
    <col min="1" max="1" width="8.77734375" style="43"/>
    <col min="2" max="2" width="98.44140625" style="47" customWidth="1"/>
    <col min="3" max="6" width="14.6640625" style="46" customWidth="1"/>
    <col min="7" max="7" width="15.77734375" style="46" customWidth="1"/>
    <col min="8" max="14" width="14.6640625" style="46" customWidth="1"/>
    <col min="15" max="16384" width="8.77734375" style="43"/>
  </cols>
  <sheetData>
    <row r="1" spans="1:14" s="32" customFormat="1" ht="22.05" customHeight="1" x14ac:dyDescent="0.3">
      <c r="B1" s="64" t="s">
        <v>32</v>
      </c>
      <c r="C1" s="34" t="s">
        <v>0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s="32" customFormat="1" ht="22.95" customHeight="1" x14ac:dyDescent="0.3">
      <c r="A2" s="36"/>
      <c r="B2" s="36"/>
      <c r="C2" s="2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32" customFormat="1" ht="18" x14ac:dyDescent="0.3">
      <c r="A3" s="37" t="s">
        <v>33</v>
      </c>
      <c r="B3" s="37"/>
      <c r="D3" s="37"/>
      <c r="E3" s="37"/>
      <c r="F3" s="37"/>
      <c r="G3" s="37"/>
      <c r="H3" s="37"/>
      <c r="I3" s="37"/>
      <c r="J3" s="37"/>
      <c r="K3" s="35"/>
      <c r="L3" s="35"/>
      <c r="M3" s="35"/>
      <c r="N3" s="35"/>
    </row>
    <row r="4" spans="1:14" ht="27.6" x14ac:dyDescent="0.3">
      <c r="A4" s="49"/>
      <c r="B4" s="39" t="s">
        <v>61</v>
      </c>
      <c r="C4" s="40" t="str">
        <f>ALGEMEEN!D3</f>
        <v>Nederlands</v>
      </c>
      <c r="D4" s="40" t="str">
        <f>ALGEMEEN!E3</f>
        <v>Frans</v>
      </c>
      <c r="E4" s="40" t="str">
        <f>ALGEMEEN!F3</f>
        <v>Engels</v>
      </c>
      <c r="F4" s="40" t="str">
        <f>ALGEMEEN!G3</f>
        <v>Wiskunde</v>
      </c>
      <c r="G4" s="40" t="str">
        <f>ALGEMEEN!H3</f>
        <v>Natuur-wetenschappen</v>
      </c>
      <c r="H4" s="40" t="str">
        <f>ALGEMEEN!I3</f>
        <v>Geschiedenis</v>
      </c>
      <c r="I4" s="40" t="str">
        <f>ALGEMEEN!J3</f>
        <v>Aardrijkskunde</v>
      </c>
      <c r="J4" s="40" t="str">
        <f>ALGEMEEN!K3</f>
        <v>Artistieke Opvoeding</v>
      </c>
      <c r="K4" s="40" t="str">
        <f>ALGEMEEN!L3</f>
        <v>Lichamelijke Opvoeding</v>
      </c>
      <c r="L4" s="40" t="str">
        <f>ALGEMEEN!M3</f>
        <v>Economie</v>
      </c>
      <c r="M4" s="41" t="str">
        <f>ALGEMEEN!N3</f>
        <v>(in te vullen)</v>
      </c>
      <c r="N4" s="42" t="s">
        <v>59</v>
      </c>
    </row>
    <row r="5" spans="1:14" ht="29.4" customHeight="1" x14ac:dyDescent="0.3">
      <c r="A5" s="43" t="s">
        <v>147</v>
      </c>
      <c r="B5" s="44" t="s">
        <v>188</v>
      </c>
      <c r="C5" s="45" t="s">
        <v>60</v>
      </c>
      <c r="D5" s="45"/>
      <c r="E5" s="45"/>
      <c r="F5" s="45"/>
      <c r="G5" s="45"/>
      <c r="H5" s="45"/>
      <c r="I5" s="45"/>
      <c r="J5" s="45" t="s">
        <v>60</v>
      </c>
      <c r="K5" s="45"/>
      <c r="L5" s="45"/>
      <c r="M5" s="45"/>
      <c r="N5" s="46">
        <f t="shared" ref="N5:N8" si="0">COUNTIF(C5:M5,"x")</f>
        <v>0</v>
      </c>
    </row>
    <row r="6" spans="1:14" ht="31.2" customHeight="1" x14ac:dyDescent="0.3">
      <c r="A6" s="43" t="s">
        <v>148</v>
      </c>
      <c r="B6" s="44" t="s">
        <v>189</v>
      </c>
      <c r="C6" s="45" t="s">
        <v>60</v>
      </c>
      <c r="D6" s="45"/>
      <c r="E6" s="45"/>
      <c r="F6" s="45"/>
      <c r="G6" s="45"/>
      <c r="H6" s="45"/>
      <c r="I6" s="45"/>
      <c r="J6" s="45" t="s">
        <v>60</v>
      </c>
      <c r="K6" s="45"/>
      <c r="L6" s="45"/>
      <c r="M6" s="45"/>
      <c r="N6" s="46">
        <f t="shared" si="0"/>
        <v>0</v>
      </c>
    </row>
    <row r="7" spans="1:14" ht="29.4" customHeight="1" x14ac:dyDescent="0.3">
      <c r="A7" s="43" t="s">
        <v>149</v>
      </c>
      <c r="B7" s="44" t="s">
        <v>150</v>
      </c>
      <c r="C7" s="45" t="s">
        <v>60</v>
      </c>
      <c r="D7" s="45"/>
      <c r="E7" s="45"/>
      <c r="F7" s="45"/>
      <c r="G7" s="45"/>
      <c r="H7" s="45"/>
      <c r="I7" s="45"/>
      <c r="J7" s="45" t="s">
        <v>60</v>
      </c>
      <c r="K7" s="45"/>
      <c r="L7" s="45"/>
      <c r="M7" s="45"/>
      <c r="N7" s="46">
        <f t="shared" si="0"/>
        <v>0</v>
      </c>
    </row>
    <row r="8" spans="1:14" ht="36" customHeight="1" x14ac:dyDescent="0.3">
      <c r="A8" s="43" t="s">
        <v>151</v>
      </c>
      <c r="B8" s="44" t="s">
        <v>190</v>
      </c>
      <c r="C8" s="45" t="s">
        <v>60</v>
      </c>
      <c r="D8" s="45"/>
      <c r="E8" s="45"/>
      <c r="F8" s="45"/>
      <c r="G8" s="45"/>
      <c r="H8" s="45"/>
      <c r="I8" s="45"/>
      <c r="J8" s="45" t="s">
        <v>60</v>
      </c>
      <c r="K8" s="45"/>
      <c r="L8" s="45"/>
      <c r="M8" s="45"/>
      <c r="N8" s="46">
        <f t="shared" si="0"/>
        <v>0</v>
      </c>
    </row>
  </sheetData>
  <phoneticPr fontId="1" type="noConversion"/>
  <dataValidations count="1">
    <dataValidation type="textLength" errorStyle="information" operator="lessThan" allowBlank="1" showInputMessage="1" showErrorMessage="1" prompt="Vul hier een &quot;x&quot; in. " sqref="C5:M8" xr:uid="{9C36D4C5-B324-47EE-BFA8-F1E53C813BBD}">
      <formula1>2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28842-E4F9-4748-B688-5F7D13449FC2}">
  <dimension ref="A1:J26"/>
  <sheetViews>
    <sheetView showGridLines="0" workbookViewId="0">
      <selection activeCell="B12" sqref="B12"/>
    </sheetView>
  </sheetViews>
  <sheetFormatPr defaultColWidth="8.77734375" defaultRowHeight="13.8" x14ac:dyDescent="0.3"/>
  <cols>
    <col min="1" max="1" width="8.77734375" style="53"/>
    <col min="2" max="2" width="50.6640625" style="53" customWidth="1"/>
    <col min="3" max="3" width="24.6640625" style="53" customWidth="1"/>
    <col min="4" max="10" width="9.21875" style="60" customWidth="1"/>
    <col min="11" max="16384" width="8.77734375" style="53"/>
  </cols>
  <sheetData>
    <row r="1" spans="1:3" s="53" customFormat="1" ht="64.05" customHeight="1" x14ac:dyDescent="0.3">
      <c r="B1" s="56" t="s">
        <v>40</v>
      </c>
      <c r="C1" s="57" t="s">
        <v>0</v>
      </c>
    </row>
    <row r="2" spans="1:3" s="53" customFormat="1" x14ac:dyDescent="0.3"/>
    <row r="3" spans="1:3" s="53" customFormat="1" ht="18" x14ac:dyDescent="0.3">
      <c r="A3" s="58" t="s">
        <v>57</v>
      </c>
      <c r="B3" s="58"/>
      <c r="C3" s="58"/>
    </row>
    <row r="4" spans="1:3" s="53" customFormat="1" x14ac:dyDescent="0.3">
      <c r="B4" s="59"/>
    </row>
    <row r="5" spans="1:3" s="53" customFormat="1" x14ac:dyDescent="0.3"/>
    <row r="6" spans="1:3" s="53" customFormat="1" x14ac:dyDescent="0.3"/>
    <row r="7" spans="1:3" s="53" customFormat="1" x14ac:dyDescent="0.3"/>
    <row r="8" spans="1:3" s="53" customFormat="1" x14ac:dyDescent="0.3"/>
    <row r="9" spans="1:3" s="53" customFormat="1" x14ac:dyDescent="0.3"/>
    <row r="10" spans="1:3" s="53" customFormat="1" x14ac:dyDescent="0.3"/>
    <row r="11" spans="1:3" s="53" customFormat="1" x14ac:dyDescent="0.3"/>
    <row r="12" spans="1:3" s="53" customFormat="1" x14ac:dyDescent="0.3"/>
    <row r="13" spans="1:3" s="53" customFormat="1" x14ac:dyDescent="0.3"/>
    <row r="14" spans="1:3" s="53" customFormat="1" x14ac:dyDescent="0.3"/>
    <row r="15" spans="1:3" s="53" customFormat="1" x14ac:dyDescent="0.3"/>
    <row r="16" spans="1:3" s="53" customFormat="1" x14ac:dyDescent="0.3"/>
    <row r="17" s="53" customFormat="1" x14ac:dyDescent="0.3"/>
    <row r="18" s="53" customFormat="1" x14ac:dyDescent="0.3"/>
    <row r="19" s="53" customFormat="1" x14ac:dyDescent="0.3"/>
    <row r="20" s="53" customFormat="1" x14ac:dyDescent="0.3"/>
    <row r="21" s="53" customFormat="1" x14ac:dyDescent="0.3"/>
    <row r="22" s="53" customFormat="1" x14ac:dyDescent="0.3"/>
    <row r="23" s="53" customFormat="1" x14ac:dyDescent="0.3"/>
    <row r="24" s="53" customFormat="1" x14ac:dyDescent="0.3"/>
    <row r="25" s="53" customFormat="1" x14ac:dyDescent="0.3"/>
    <row r="26" s="53" customFormat="1" x14ac:dyDescent="0.3"/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3EC35-D4F9-408C-A88B-14F91B88FB8B}">
  <dimension ref="A1:N29"/>
  <sheetViews>
    <sheetView zoomScale="80" zoomScaleNormal="80" workbookViewId="0">
      <pane ySplit="4" topLeftCell="A5" activePane="bottomLeft" state="frozen"/>
      <selection sqref="A1:XFD1048576"/>
      <selection pane="bottomLeft" activeCell="B1" sqref="B1"/>
    </sheetView>
  </sheetViews>
  <sheetFormatPr defaultColWidth="8.77734375" defaultRowHeight="13.8" x14ac:dyDescent="0.3"/>
  <cols>
    <col min="1" max="1" width="8.77734375" style="43"/>
    <col min="2" max="2" width="89.33203125" style="47" customWidth="1"/>
    <col min="3" max="6" width="14.6640625" style="46" customWidth="1"/>
    <col min="7" max="7" width="15.77734375" style="46" customWidth="1"/>
    <col min="8" max="14" width="14.6640625" style="46" customWidth="1"/>
    <col min="15" max="16384" width="8.77734375" style="43"/>
  </cols>
  <sheetData>
    <row r="1" spans="1:14" s="32" customFormat="1" ht="25.5" customHeight="1" x14ac:dyDescent="0.3">
      <c r="B1" s="54" t="s">
        <v>34</v>
      </c>
      <c r="C1" s="34" t="s">
        <v>0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s="32" customFormat="1" ht="19.95" customHeight="1" x14ac:dyDescent="0.3">
      <c r="A2" s="36"/>
      <c r="B2" s="36"/>
      <c r="C2" s="2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32" customFormat="1" ht="18" x14ac:dyDescent="0.3">
      <c r="A3" s="37" t="s">
        <v>35</v>
      </c>
      <c r="B3" s="37"/>
      <c r="D3" s="37"/>
      <c r="E3" s="37"/>
      <c r="F3" s="37"/>
      <c r="G3" s="37"/>
      <c r="H3" s="37"/>
      <c r="I3" s="37"/>
      <c r="J3" s="37"/>
      <c r="K3" s="35"/>
      <c r="L3" s="35"/>
      <c r="M3" s="35"/>
      <c r="N3" s="35"/>
    </row>
    <row r="4" spans="1:14" ht="27.6" x14ac:dyDescent="0.3">
      <c r="A4" s="38"/>
      <c r="B4" s="39" t="s">
        <v>61</v>
      </c>
      <c r="C4" s="40" t="str">
        <f>ALGEMEEN!D3</f>
        <v>Nederlands</v>
      </c>
      <c r="D4" s="40" t="str">
        <f>ALGEMEEN!E3</f>
        <v>Frans</v>
      </c>
      <c r="E4" s="40" t="str">
        <f>ALGEMEEN!F3</f>
        <v>Engels</v>
      </c>
      <c r="F4" s="40" t="str">
        <f>ALGEMEEN!G3</f>
        <v>Wiskunde</v>
      </c>
      <c r="G4" s="40" t="str">
        <f>ALGEMEEN!H3</f>
        <v>Natuur-wetenschappen</v>
      </c>
      <c r="H4" s="40" t="str">
        <f>ALGEMEEN!I3</f>
        <v>Geschiedenis</v>
      </c>
      <c r="I4" s="40" t="str">
        <f>ALGEMEEN!J3</f>
        <v>Aardrijkskunde</v>
      </c>
      <c r="J4" s="40" t="str">
        <f>ALGEMEEN!K3</f>
        <v>Artistieke Opvoeding</v>
      </c>
      <c r="K4" s="40" t="str">
        <f>ALGEMEEN!L3</f>
        <v>Lichamelijke Opvoeding</v>
      </c>
      <c r="L4" s="40" t="str">
        <f>ALGEMEEN!M3</f>
        <v>Economie</v>
      </c>
      <c r="M4" s="41" t="str">
        <f>ALGEMEEN!N3</f>
        <v>(in te vullen)</v>
      </c>
      <c r="N4" s="42" t="s">
        <v>59</v>
      </c>
    </row>
    <row r="5" spans="1:14" ht="28.95" customHeight="1" x14ac:dyDescent="0.3">
      <c r="A5" s="43" t="s">
        <v>145</v>
      </c>
      <c r="B5" s="44" t="s">
        <v>191</v>
      </c>
      <c r="C5" s="45" t="s">
        <v>60</v>
      </c>
      <c r="D5" s="45"/>
      <c r="E5" s="45"/>
      <c r="F5" s="45"/>
      <c r="G5" s="45"/>
      <c r="H5" s="45"/>
      <c r="I5" s="45"/>
      <c r="J5" s="45" t="s">
        <v>60</v>
      </c>
      <c r="K5" s="45"/>
      <c r="L5" s="45"/>
      <c r="M5" s="45"/>
      <c r="N5" s="46">
        <f t="shared" ref="N5:N6" si="0">COUNTIF(C5:M5,"x")</f>
        <v>0</v>
      </c>
    </row>
    <row r="6" spans="1:14" ht="31.05" customHeight="1" x14ac:dyDescent="0.3">
      <c r="A6" s="43" t="s">
        <v>146</v>
      </c>
      <c r="B6" s="44" t="s">
        <v>192</v>
      </c>
      <c r="C6" s="45" t="s">
        <v>60</v>
      </c>
      <c r="D6" s="45"/>
      <c r="E6" s="45"/>
      <c r="F6" s="45"/>
      <c r="G6" s="45"/>
      <c r="H6" s="45"/>
      <c r="I6" s="45"/>
      <c r="J6" s="45" t="s">
        <v>60</v>
      </c>
      <c r="K6" s="45"/>
      <c r="L6" s="45"/>
      <c r="M6" s="45"/>
      <c r="N6" s="46">
        <f t="shared" si="0"/>
        <v>0</v>
      </c>
    </row>
    <row r="7" spans="1:14" x14ac:dyDescent="0.3"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14" x14ac:dyDescent="0.3">
      <c r="B8" s="44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14" x14ac:dyDescent="0.3">
      <c r="B9" s="44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1:14" x14ac:dyDescent="0.3">
      <c r="B10" s="44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4" x14ac:dyDescent="0.3">
      <c r="B11" s="44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</row>
    <row r="12" spans="1:14" x14ac:dyDescent="0.3">
      <c r="B12" s="44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pans="1:14" x14ac:dyDescent="0.3">
      <c r="B13" s="44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</row>
    <row r="14" spans="1:14" x14ac:dyDescent="0.3"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</row>
    <row r="15" spans="1:14" x14ac:dyDescent="0.3">
      <c r="B15" s="44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spans="1:14" x14ac:dyDescent="0.3">
      <c r="B16" s="44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2:14" x14ac:dyDescent="0.3">
      <c r="B17" s="44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2:14" x14ac:dyDescent="0.3">
      <c r="B18" s="44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2:14" x14ac:dyDescent="0.3"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</row>
    <row r="20" spans="2:14" x14ac:dyDescent="0.3"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</row>
    <row r="21" spans="2:14" x14ac:dyDescent="0.3"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</row>
    <row r="22" spans="2:14" x14ac:dyDescent="0.3"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</row>
    <row r="23" spans="2:14" x14ac:dyDescent="0.3"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2:14" x14ac:dyDescent="0.3"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  <row r="25" spans="2:14" x14ac:dyDescent="0.3"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</row>
    <row r="26" spans="2:14" x14ac:dyDescent="0.3"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</row>
    <row r="27" spans="2:14" x14ac:dyDescent="0.3"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</row>
    <row r="28" spans="2:14" x14ac:dyDescent="0.3"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</row>
    <row r="29" spans="2:14" x14ac:dyDescent="0.3"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</sheetData>
  <phoneticPr fontId="1" type="noConversion"/>
  <dataValidations count="1">
    <dataValidation type="textLength" errorStyle="information" operator="lessThan" allowBlank="1" showInputMessage="1" showErrorMessage="1" prompt="Vul hier een &quot;x&quot; in. " sqref="C5:M6" xr:uid="{E28B5155-DBD3-4B55-B271-5655AD06DBD6}">
      <formula1>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0CD86-6E58-478E-8DE6-9363C6B0AC9B}">
  <dimension ref="A1:N22"/>
  <sheetViews>
    <sheetView zoomScale="90" zoomScaleNormal="90" workbookViewId="0">
      <pane ySplit="4" topLeftCell="A5" activePane="bottomLeft" state="frozen"/>
      <selection sqref="A1:XFD1048576"/>
      <selection pane="bottomLeft" activeCell="G22" sqref="G22"/>
    </sheetView>
  </sheetViews>
  <sheetFormatPr defaultColWidth="8.77734375" defaultRowHeight="13.8" x14ac:dyDescent="0.3"/>
  <cols>
    <col min="1" max="1" width="8.77734375" style="43"/>
    <col min="2" max="2" width="83.21875" style="47" customWidth="1"/>
    <col min="3" max="6" width="14.6640625" style="46" customWidth="1"/>
    <col min="7" max="7" width="15.77734375" style="46" customWidth="1"/>
    <col min="8" max="14" width="14.6640625" style="46" customWidth="1"/>
    <col min="15" max="16384" width="8.77734375" style="43"/>
  </cols>
  <sheetData>
    <row r="1" spans="1:14" s="32" customFormat="1" ht="19.95" customHeight="1" x14ac:dyDescent="0.3">
      <c r="B1" s="36" t="s">
        <v>36</v>
      </c>
      <c r="C1" s="34" t="s">
        <v>0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s="32" customFormat="1" ht="12.45" customHeight="1" x14ac:dyDescent="0.3">
      <c r="A2" s="36"/>
      <c r="B2" s="36"/>
      <c r="C2" s="2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32" customFormat="1" ht="18" x14ac:dyDescent="0.3">
      <c r="A3" s="37" t="s">
        <v>37</v>
      </c>
      <c r="B3" s="37"/>
      <c r="D3" s="37"/>
      <c r="E3" s="37"/>
      <c r="F3" s="37"/>
      <c r="G3" s="37"/>
      <c r="H3" s="37"/>
      <c r="I3" s="37"/>
      <c r="J3" s="37"/>
      <c r="K3" s="35"/>
      <c r="L3" s="35"/>
      <c r="M3" s="35"/>
      <c r="N3" s="35"/>
    </row>
    <row r="4" spans="1:14" ht="27.6" x14ac:dyDescent="0.3">
      <c r="A4" s="38"/>
      <c r="B4" s="39" t="s">
        <v>61</v>
      </c>
      <c r="C4" s="40" t="str">
        <f>ALGEMEEN!D3</f>
        <v>Nederlands</v>
      </c>
      <c r="D4" s="40" t="str">
        <f>ALGEMEEN!E3</f>
        <v>Frans</v>
      </c>
      <c r="E4" s="40" t="str">
        <f>ALGEMEEN!F3</f>
        <v>Engels</v>
      </c>
      <c r="F4" s="40" t="str">
        <f>ALGEMEEN!G3</f>
        <v>Wiskunde</v>
      </c>
      <c r="G4" s="40" t="str">
        <f>ALGEMEEN!H3</f>
        <v>Natuur-wetenschappen</v>
      </c>
      <c r="H4" s="40" t="str">
        <f>ALGEMEEN!I3</f>
        <v>Geschiedenis</v>
      </c>
      <c r="I4" s="40" t="str">
        <f>ALGEMEEN!J3</f>
        <v>Aardrijkskunde</v>
      </c>
      <c r="J4" s="40" t="str">
        <f>ALGEMEEN!K3</f>
        <v>Artistieke Opvoeding</v>
      </c>
      <c r="K4" s="40" t="str">
        <f>ALGEMEEN!L3</f>
        <v>Lichamelijke Opvoeding</v>
      </c>
      <c r="L4" s="40" t="str">
        <f>ALGEMEEN!M3</f>
        <v>Economie</v>
      </c>
      <c r="M4" s="41" t="str">
        <f>ALGEMEEN!N3</f>
        <v>(in te vullen)</v>
      </c>
      <c r="N4" s="42" t="s">
        <v>59</v>
      </c>
    </row>
    <row r="5" spans="1:14" ht="14.55" customHeight="1" x14ac:dyDescent="0.3">
      <c r="A5" s="43" t="s">
        <v>137</v>
      </c>
      <c r="B5" s="44" t="s">
        <v>138</v>
      </c>
      <c r="C5" s="45" t="s">
        <v>60</v>
      </c>
      <c r="D5" s="45"/>
      <c r="E5" s="45"/>
      <c r="F5" s="45"/>
      <c r="G5" s="45"/>
      <c r="H5" s="45"/>
      <c r="I5" s="45"/>
      <c r="J5" s="45" t="s">
        <v>60</v>
      </c>
      <c r="K5" s="45"/>
      <c r="L5" s="45"/>
      <c r="M5" s="45"/>
      <c r="N5" s="46">
        <f t="shared" ref="N5:N6" si="0">COUNTIF(C5:M5,"x")</f>
        <v>0</v>
      </c>
    </row>
    <row r="6" spans="1:14" ht="25.95" customHeight="1" x14ac:dyDescent="0.3">
      <c r="A6" s="43" t="s">
        <v>139</v>
      </c>
      <c r="B6" s="44" t="s">
        <v>140</v>
      </c>
      <c r="C6" s="45" t="s">
        <v>60</v>
      </c>
      <c r="D6" s="45"/>
      <c r="E6" s="45"/>
      <c r="F6" s="45"/>
      <c r="G6" s="45"/>
      <c r="H6" s="45"/>
      <c r="I6" s="45"/>
      <c r="J6" s="45" t="s">
        <v>60</v>
      </c>
      <c r="K6" s="45"/>
      <c r="L6" s="45"/>
      <c r="M6" s="45"/>
      <c r="N6" s="46">
        <f t="shared" si="0"/>
        <v>0</v>
      </c>
    </row>
    <row r="7" spans="1:14" ht="28.05" customHeight="1" x14ac:dyDescent="0.3">
      <c r="A7" s="43" t="s">
        <v>141</v>
      </c>
      <c r="B7" s="44" t="s">
        <v>142</v>
      </c>
      <c r="C7" s="45" t="s">
        <v>60</v>
      </c>
      <c r="D7" s="45"/>
      <c r="E7" s="45"/>
      <c r="F7" s="45"/>
      <c r="G7" s="45"/>
      <c r="H7" s="45"/>
      <c r="I7" s="45"/>
      <c r="J7" s="45" t="s">
        <v>60</v>
      </c>
      <c r="K7" s="45"/>
      <c r="L7" s="45"/>
      <c r="M7" s="45"/>
      <c r="N7" s="46">
        <f t="shared" ref="N7:N8" si="1">COUNTIF(C7:M7,"x")</f>
        <v>0</v>
      </c>
    </row>
    <row r="8" spans="1:14" ht="22.95" customHeight="1" x14ac:dyDescent="0.3">
      <c r="A8" s="43" t="s">
        <v>143</v>
      </c>
      <c r="B8" s="44" t="s">
        <v>144</v>
      </c>
      <c r="C8" s="45" t="s">
        <v>60</v>
      </c>
      <c r="D8" s="45"/>
      <c r="E8" s="45"/>
      <c r="F8" s="45"/>
      <c r="G8" s="45"/>
      <c r="H8" s="45"/>
      <c r="I8" s="45"/>
      <c r="J8" s="45" t="s">
        <v>60</v>
      </c>
      <c r="K8" s="45"/>
      <c r="L8" s="45"/>
      <c r="M8" s="45"/>
      <c r="N8" s="46">
        <f t="shared" si="1"/>
        <v>0</v>
      </c>
    </row>
    <row r="9" spans="1:14" x14ac:dyDescent="0.3"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1:14" x14ac:dyDescent="0.3">
      <c r="B10" s="44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4" x14ac:dyDescent="0.3">
      <c r="B11" s="44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</row>
    <row r="12" spans="1:14" x14ac:dyDescent="0.3"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pans="1:14" x14ac:dyDescent="0.3">
      <c r="B13" s="44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</row>
    <row r="14" spans="1:14" x14ac:dyDescent="0.3">
      <c r="B14" s="44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</row>
    <row r="15" spans="1:14" x14ac:dyDescent="0.3">
      <c r="B15" s="44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spans="1:14" x14ac:dyDescent="0.3">
      <c r="B16" s="44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3:14" x14ac:dyDescent="0.3"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3:14" x14ac:dyDescent="0.3"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3:14" x14ac:dyDescent="0.3"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</row>
    <row r="20" spans="3:14" x14ac:dyDescent="0.3"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</row>
    <row r="21" spans="3:14" x14ac:dyDescent="0.3"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</row>
    <row r="22" spans="3:14" x14ac:dyDescent="0.3"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</row>
  </sheetData>
  <phoneticPr fontId="1" type="noConversion"/>
  <dataValidations count="1">
    <dataValidation type="textLength" errorStyle="information" operator="lessThan" allowBlank="1" showInputMessage="1" showErrorMessage="1" prompt="Vul hier een &quot;x&quot; in. " sqref="C5:M8" xr:uid="{F6C24B3E-0B2C-46D9-AECD-1BDE7AD732AF}">
      <formula1>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zoomScale="115" zoomScaleNormal="115" workbookViewId="0">
      <pane ySplit="4" topLeftCell="A5" activePane="bottomLeft" state="frozen"/>
      <selection activeCell="L8" sqref="L8"/>
      <selection pane="bottomLeft" activeCell="B19" sqref="B19"/>
    </sheetView>
  </sheetViews>
  <sheetFormatPr defaultColWidth="8.77734375" defaultRowHeight="13.8" x14ac:dyDescent="0.3"/>
  <cols>
    <col min="1" max="1" width="8.77734375" style="43"/>
    <col min="2" max="2" width="154.109375" style="47" bestFit="1" customWidth="1"/>
    <col min="3" max="6" width="14.6640625" style="46" customWidth="1"/>
    <col min="7" max="7" width="15.77734375" style="46" customWidth="1"/>
    <col min="8" max="14" width="14.6640625" style="46" customWidth="1"/>
    <col min="15" max="16384" width="8.77734375" style="43"/>
  </cols>
  <sheetData>
    <row r="1" spans="1:14" s="32" customFormat="1" ht="25.95" customHeight="1" x14ac:dyDescent="0.3">
      <c r="B1" s="33" t="s">
        <v>2</v>
      </c>
      <c r="C1" s="34" t="s">
        <v>0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s="32" customFormat="1" ht="24" customHeight="1" x14ac:dyDescent="0.3">
      <c r="A2" s="36"/>
      <c r="B2" s="36"/>
      <c r="C2" s="2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32" customFormat="1" ht="18" x14ac:dyDescent="0.3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5"/>
      <c r="L3" s="35"/>
      <c r="M3" s="35"/>
      <c r="N3" s="35"/>
    </row>
    <row r="4" spans="1:14" ht="27.6" x14ac:dyDescent="0.3">
      <c r="A4" s="38"/>
      <c r="B4" s="39" t="s">
        <v>61</v>
      </c>
      <c r="C4" s="40" t="str">
        <f>ALGEMEEN!D3</f>
        <v>Nederlands</v>
      </c>
      <c r="D4" s="40" t="str">
        <f>ALGEMEEN!E3</f>
        <v>Frans</v>
      </c>
      <c r="E4" s="40" t="str">
        <f>ALGEMEEN!F3</f>
        <v>Engels</v>
      </c>
      <c r="F4" s="40" t="str">
        <f>ALGEMEEN!G3</f>
        <v>Wiskunde</v>
      </c>
      <c r="G4" s="40" t="str">
        <f>ALGEMEEN!H3</f>
        <v>Natuur-wetenschappen</v>
      </c>
      <c r="H4" s="40" t="str">
        <f>ALGEMEEN!I3</f>
        <v>Geschiedenis</v>
      </c>
      <c r="I4" s="40" t="str">
        <f>ALGEMEEN!J3</f>
        <v>Aardrijkskunde</v>
      </c>
      <c r="J4" s="40" t="str">
        <f>ALGEMEEN!K3</f>
        <v>Artistieke Opvoeding</v>
      </c>
      <c r="K4" s="40" t="str">
        <f>ALGEMEEN!L3</f>
        <v>Lichamelijke Opvoeding</v>
      </c>
      <c r="L4" s="40" t="str">
        <f>ALGEMEEN!M3</f>
        <v>Economie</v>
      </c>
      <c r="M4" s="41" t="str">
        <f>ALGEMEEN!N3</f>
        <v>(in te vullen)</v>
      </c>
      <c r="N4" s="42" t="s">
        <v>59</v>
      </c>
    </row>
    <row r="5" spans="1:14" x14ac:dyDescent="0.3">
      <c r="A5" s="43" t="s">
        <v>62</v>
      </c>
      <c r="B5" s="44" t="s">
        <v>69</v>
      </c>
      <c r="C5" s="45" t="s">
        <v>60</v>
      </c>
      <c r="D5" s="45"/>
      <c r="E5" s="45"/>
      <c r="F5" s="45"/>
      <c r="G5" s="45"/>
      <c r="H5" s="45"/>
      <c r="I5" s="45"/>
      <c r="J5" s="45" t="s">
        <v>60</v>
      </c>
      <c r="K5" s="45"/>
      <c r="L5" s="45"/>
      <c r="M5" s="45"/>
      <c r="N5" s="46">
        <f t="shared" ref="N5:N11" si="0">COUNTIF(C5:M5,"x")</f>
        <v>0</v>
      </c>
    </row>
    <row r="6" spans="1:14" x14ac:dyDescent="0.3">
      <c r="A6" s="43" t="s">
        <v>63</v>
      </c>
      <c r="B6" s="44" t="s">
        <v>160</v>
      </c>
      <c r="C6" s="45" t="s">
        <v>60</v>
      </c>
      <c r="D6" s="45"/>
      <c r="E6" s="45"/>
      <c r="F6" s="45"/>
      <c r="G6" s="45"/>
      <c r="H6" s="45"/>
      <c r="I6" s="45"/>
      <c r="J6" s="45" t="s">
        <v>60</v>
      </c>
      <c r="K6" s="45"/>
      <c r="L6" s="45"/>
      <c r="M6" s="45"/>
      <c r="N6" s="46">
        <f t="shared" si="0"/>
        <v>0</v>
      </c>
    </row>
    <row r="7" spans="1:14" ht="15.45" customHeight="1" x14ac:dyDescent="0.3">
      <c r="A7" s="43" t="s">
        <v>64</v>
      </c>
      <c r="B7" s="44" t="s">
        <v>70</v>
      </c>
      <c r="C7" s="45" t="s">
        <v>60</v>
      </c>
      <c r="D7" s="45"/>
      <c r="E7" s="45"/>
      <c r="F7" s="45"/>
      <c r="G7" s="45"/>
      <c r="H7" s="45"/>
      <c r="I7" s="45"/>
      <c r="J7" s="45" t="s">
        <v>60</v>
      </c>
      <c r="K7" s="45"/>
      <c r="L7" s="45"/>
      <c r="M7" s="45"/>
      <c r="N7" s="46">
        <f t="shared" si="0"/>
        <v>0</v>
      </c>
    </row>
    <row r="8" spans="1:14" x14ac:dyDescent="0.3">
      <c r="A8" s="43" t="s">
        <v>65</v>
      </c>
      <c r="B8" s="44" t="s">
        <v>71</v>
      </c>
      <c r="C8" s="45"/>
      <c r="D8" s="45"/>
      <c r="E8" s="45"/>
      <c r="F8" s="45"/>
      <c r="G8" s="45"/>
      <c r="H8" s="45"/>
      <c r="I8" s="45"/>
      <c r="J8" s="45" t="s">
        <v>60</v>
      </c>
      <c r="K8" s="45"/>
      <c r="L8" s="45"/>
      <c r="M8" s="45"/>
      <c r="N8" s="46">
        <f t="shared" si="0"/>
        <v>0</v>
      </c>
    </row>
    <row r="9" spans="1:14" x14ac:dyDescent="0.3">
      <c r="A9" s="43" t="s">
        <v>66</v>
      </c>
      <c r="B9" s="44" t="s">
        <v>72</v>
      </c>
      <c r="C9" s="45" t="s">
        <v>60</v>
      </c>
      <c r="D9" s="45"/>
      <c r="E9" s="45"/>
      <c r="F9" s="45"/>
      <c r="G9" s="45"/>
      <c r="H9" s="45"/>
      <c r="I9" s="45"/>
      <c r="J9" s="45" t="s">
        <v>60</v>
      </c>
      <c r="K9" s="45"/>
      <c r="L9" s="45"/>
      <c r="M9" s="45"/>
      <c r="N9" s="46">
        <f t="shared" si="0"/>
        <v>0</v>
      </c>
    </row>
    <row r="10" spans="1:14" ht="16.05" customHeight="1" x14ac:dyDescent="0.3">
      <c r="A10" s="43" t="s">
        <v>67</v>
      </c>
      <c r="B10" s="44" t="s">
        <v>73</v>
      </c>
      <c r="C10" s="45" t="s">
        <v>60</v>
      </c>
      <c r="D10" s="45"/>
      <c r="E10" s="45"/>
      <c r="F10" s="45"/>
      <c r="G10" s="45"/>
      <c r="H10" s="45"/>
      <c r="I10" s="45"/>
      <c r="J10" s="45" t="s">
        <v>60</v>
      </c>
      <c r="K10" s="45"/>
      <c r="L10" s="45"/>
      <c r="M10" s="45"/>
      <c r="N10" s="46">
        <f t="shared" si="0"/>
        <v>0</v>
      </c>
    </row>
    <row r="11" spans="1:14" ht="13.5" customHeight="1" x14ac:dyDescent="0.3">
      <c r="A11" s="43" t="s">
        <v>68</v>
      </c>
      <c r="B11" s="44" t="s">
        <v>74</v>
      </c>
      <c r="C11" s="45" t="s">
        <v>60</v>
      </c>
      <c r="D11" s="45"/>
      <c r="E11" s="45"/>
      <c r="F11" s="45"/>
      <c r="G11" s="45"/>
      <c r="H11" s="45"/>
      <c r="I11" s="45"/>
      <c r="J11" s="45" t="s">
        <v>60</v>
      </c>
      <c r="K11" s="45"/>
      <c r="L11" s="45"/>
      <c r="M11" s="45"/>
      <c r="N11" s="46">
        <f t="shared" si="0"/>
        <v>0</v>
      </c>
    </row>
  </sheetData>
  <phoneticPr fontId="1" type="noConversion"/>
  <dataValidations count="1">
    <dataValidation type="textLength" errorStyle="information" operator="lessThan" allowBlank="1" showInputMessage="1" showErrorMessage="1" prompt="Vul hier een &quot;x&quot; in. " sqref="C5:M11" xr:uid="{7D216182-FFC1-4AEF-8F20-09E4B70961A8}">
      <formula1>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A4C75-3D7F-47FC-80D4-522D2C94D049}">
  <dimension ref="A1:N18"/>
  <sheetViews>
    <sheetView topLeftCell="B1" zoomScaleNormal="100" workbookViewId="0">
      <pane ySplit="4" topLeftCell="A5" activePane="bottomLeft" state="frozen"/>
      <selection sqref="A1:XFD1048576"/>
      <selection pane="bottomLeft" activeCell="B11" sqref="B11"/>
    </sheetView>
  </sheetViews>
  <sheetFormatPr defaultColWidth="8.77734375" defaultRowHeight="13.8" x14ac:dyDescent="0.3"/>
  <cols>
    <col min="1" max="1" width="8.77734375" style="43"/>
    <col min="2" max="2" width="109" style="47" customWidth="1"/>
    <col min="3" max="6" width="14.6640625" style="46" customWidth="1"/>
    <col min="7" max="7" width="15.77734375" style="46" customWidth="1"/>
    <col min="8" max="14" width="14.6640625" style="46" customWidth="1"/>
    <col min="15" max="16384" width="8.77734375" style="43"/>
  </cols>
  <sheetData>
    <row r="1" spans="1:14" s="32" customFormat="1" ht="18" customHeight="1" x14ac:dyDescent="0.3">
      <c r="B1" s="33" t="s">
        <v>7</v>
      </c>
      <c r="C1" s="34" t="s">
        <v>0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s="32" customFormat="1" ht="14.4" x14ac:dyDescent="0.3">
      <c r="C2" s="2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32" customFormat="1" ht="18" x14ac:dyDescent="0.3">
      <c r="A3" s="48" t="s">
        <v>3</v>
      </c>
      <c r="B3" s="48"/>
      <c r="C3" s="37"/>
      <c r="D3" s="37"/>
      <c r="E3" s="37"/>
      <c r="F3" s="37"/>
      <c r="G3" s="37"/>
      <c r="H3" s="37"/>
      <c r="I3" s="37"/>
      <c r="J3" s="37"/>
      <c r="K3" s="35"/>
      <c r="L3" s="35"/>
      <c r="M3" s="35"/>
      <c r="N3" s="35"/>
    </row>
    <row r="4" spans="1:14" ht="27.6" x14ac:dyDescent="0.3">
      <c r="A4" s="49"/>
      <c r="B4" s="39" t="s">
        <v>61</v>
      </c>
      <c r="C4" s="40" t="str">
        <f>ALGEMEEN!D3</f>
        <v>Nederlands</v>
      </c>
      <c r="D4" s="40" t="str">
        <f>ALGEMEEN!E3</f>
        <v>Frans</v>
      </c>
      <c r="E4" s="40" t="str">
        <f>ALGEMEEN!F3</f>
        <v>Engels</v>
      </c>
      <c r="F4" s="40" t="str">
        <f>ALGEMEEN!G3</f>
        <v>Wiskunde</v>
      </c>
      <c r="G4" s="40" t="str">
        <f>ALGEMEEN!H3</f>
        <v>Natuur-wetenschappen</v>
      </c>
      <c r="H4" s="40" t="str">
        <f>ALGEMEEN!I3</f>
        <v>Geschiedenis</v>
      </c>
      <c r="I4" s="40" t="str">
        <f>ALGEMEEN!J3</f>
        <v>Aardrijkskunde</v>
      </c>
      <c r="J4" s="40" t="str">
        <f>ALGEMEEN!K3</f>
        <v>Artistieke Opvoeding</v>
      </c>
      <c r="K4" s="40" t="str">
        <f>ALGEMEEN!L3</f>
        <v>Lichamelijke Opvoeding</v>
      </c>
      <c r="L4" s="40" t="str">
        <f>ALGEMEEN!M3</f>
        <v>Economie</v>
      </c>
      <c r="M4" s="41" t="str">
        <f>ALGEMEEN!N3</f>
        <v>(in te vullen)</v>
      </c>
      <c r="N4" s="42" t="s">
        <v>59</v>
      </c>
    </row>
    <row r="5" spans="1:14" x14ac:dyDescent="0.3">
      <c r="A5" s="43" t="s">
        <v>75</v>
      </c>
      <c r="B5" s="44" t="s">
        <v>84</v>
      </c>
      <c r="C5" s="45" t="s">
        <v>60</v>
      </c>
      <c r="D5" s="45"/>
      <c r="E5" s="45"/>
      <c r="F5" s="45"/>
      <c r="G5" s="45"/>
      <c r="H5" s="45"/>
      <c r="I5" s="45"/>
      <c r="J5" s="45" t="s">
        <v>60</v>
      </c>
      <c r="K5" s="45"/>
      <c r="L5" s="45"/>
      <c r="M5" s="45"/>
      <c r="N5" s="46">
        <f t="shared" ref="N5:N11" si="0">COUNTIF(C5:M5,"x")</f>
        <v>0</v>
      </c>
    </row>
    <row r="6" spans="1:14" x14ac:dyDescent="0.3">
      <c r="A6" s="43" t="s">
        <v>76</v>
      </c>
      <c r="B6" s="44" t="s">
        <v>161</v>
      </c>
      <c r="C6" s="45" t="s">
        <v>60</v>
      </c>
      <c r="D6" s="45"/>
      <c r="E6" s="45"/>
      <c r="F6" s="45"/>
      <c r="G6" s="45"/>
      <c r="H6" s="45"/>
      <c r="I6" s="45"/>
      <c r="J6" s="45" t="s">
        <v>60</v>
      </c>
      <c r="K6" s="45"/>
      <c r="L6" s="45"/>
      <c r="M6" s="45"/>
      <c r="N6" s="46">
        <f t="shared" si="0"/>
        <v>0</v>
      </c>
    </row>
    <row r="7" spans="1:14" x14ac:dyDescent="0.3">
      <c r="A7" s="43" t="s">
        <v>77</v>
      </c>
      <c r="B7" s="44" t="s">
        <v>85</v>
      </c>
      <c r="C7" s="45" t="s">
        <v>60</v>
      </c>
      <c r="D7" s="45"/>
      <c r="E7" s="45"/>
      <c r="F7" s="45"/>
      <c r="G7" s="45"/>
      <c r="H7" s="45"/>
      <c r="I7" s="45"/>
      <c r="J7" s="45" t="s">
        <v>60</v>
      </c>
      <c r="K7" s="45"/>
      <c r="L7" s="45"/>
      <c r="M7" s="45"/>
      <c r="N7" s="46">
        <f t="shared" si="0"/>
        <v>0</v>
      </c>
    </row>
    <row r="8" spans="1:14" x14ac:dyDescent="0.3">
      <c r="A8" s="43" t="s">
        <v>78</v>
      </c>
      <c r="B8" s="44" t="s">
        <v>162</v>
      </c>
      <c r="C8" s="45" t="s">
        <v>60</v>
      </c>
      <c r="D8" s="45"/>
      <c r="E8" s="45"/>
      <c r="F8" s="45"/>
      <c r="G8" s="45"/>
      <c r="H8" s="45"/>
      <c r="I8" s="45"/>
      <c r="J8" s="45" t="s">
        <v>60</v>
      </c>
      <c r="K8" s="45"/>
      <c r="L8" s="45"/>
      <c r="M8" s="45"/>
      <c r="N8" s="46">
        <f t="shared" si="0"/>
        <v>0</v>
      </c>
    </row>
    <row r="9" spans="1:14" x14ac:dyDescent="0.3">
      <c r="A9" s="43" t="s">
        <v>79</v>
      </c>
      <c r="B9" s="44" t="s">
        <v>163</v>
      </c>
      <c r="C9" s="45" t="s">
        <v>60</v>
      </c>
      <c r="D9" s="45"/>
      <c r="E9" s="45"/>
      <c r="F9" s="45"/>
      <c r="G9" s="45"/>
      <c r="H9" s="45"/>
      <c r="I9" s="45"/>
      <c r="J9" s="45" t="s">
        <v>60</v>
      </c>
      <c r="K9" s="45"/>
      <c r="L9" s="45"/>
      <c r="M9" s="45"/>
      <c r="N9" s="46">
        <f t="shared" si="0"/>
        <v>0</v>
      </c>
    </row>
    <row r="10" spans="1:14" x14ac:dyDescent="0.3">
      <c r="A10" s="43" t="s">
        <v>80</v>
      </c>
      <c r="B10" s="44" t="s">
        <v>86</v>
      </c>
      <c r="C10" s="45" t="s">
        <v>60</v>
      </c>
      <c r="D10" s="45"/>
      <c r="E10" s="45"/>
      <c r="F10" s="45"/>
      <c r="G10" s="45"/>
      <c r="H10" s="45"/>
      <c r="I10" s="45"/>
      <c r="J10" s="45" t="s">
        <v>60</v>
      </c>
      <c r="K10" s="45"/>
      <c r="L10" s="45"/>
      <c r="M10" s="45"/>
      <c r="N10" s="46">
        <f t="shared" si="0"/>
        <v>0</v>
      </c>
    </row>
    <row r="11" spans="1:14" x14ac:dyDescent="0.3">
      <c r="A11" s="43" t="s">
        <v>81</v>
      </c>
      <c r="B11" s="44" t="s">
        <v>164</v>
      </c>
      <c r="C11" s="45" t="s">
        <v>60</v>
      </c>
      <c r="D11" s="45"/>
      <c r="E11" s="45"/>
      <c r="F11" s="45"/>
      <c r="G11" s="45"/>
      <c r="H11" s="45"/>
      <c r="I11" s="45"/>
      <c r="J11" s="45" t="s">
        <v>60</v>
      </c>
      <c r="K11" s="45"/>
      <c r="L11" s="45"/>
      <c r="M11" s="45"/>
      <c r="N11" s="46">
        <f t="shared" si="0"/>
        <v>0</v>
      </c>
    </row>
    <row r="12" spans="1:14" x14ac:dyDescent="0.3">
      <c r="A12" s="43" t="s">
        <v>82</v>
      </c>
      <c r="B12" s="44" t="s">
        <v>165</v>
      </c>
      <c r="C12" s="45" t="s">
        <v>60</v>
      </c>
      <c r="D12" s="45"/>
      <c r="E12" s="45"/>
      <c r="F12" s="45"/>
      <c r="G12" s="45"/>
      <c r="H12" s="45"/>
      <c r="I12" s="45"/>
      <c r="J12" s="45" t="s">
        <v>60</v>
      </c>
      <c r="K12" s="45"/>
      <c r="L12" s="45"/>
      <c r="M12" s="45"/>
      <c r="N12" s="46">
        <f t="shared" ref="N12" si="1">COUNTIF(C12:M12,"x")</f>
        <v>0</v>
      </c>
    </row>
    <row r="13" spans="1:14" x14ac:dyDescent="0.3">
      <c r="A13" s="43" t="s">
        <v>83</v>
      </c>
      <c r="B13" s="44" t="s">
        <v>166</v>
      </c>
      <c r="C13" s="45" t="s">
        <v>60</v>
      </c>
      <c r="D13" s="45"/>
      <c r="E13" s="45"/>
      <c r="F13" s="45"/>
      <c r="G13" s="45"/>
      <c r="H13" s="45"/>
      <c r="I13" s="45"/>
      <c r="J13" s="45" t="s">
        <v>60</v>
      </c>
      <c r="K13" s="45"/>
      <c r="L13" s="45"/>
      <c r="M13" s="45"/>
      <c r="N13" s="46">
        <f t="shared" ref="N13:N15" si="2">COUNTIF(C13:M13,"x")</f>
        <v>0</v>
      </c>
    </row>
    <row r="14" spans="1:14" x14ac:dyDescent="0.3">
      <c r="A14" s="43" t="s">
        <v>4</v>
      </c>
      <c r="B14" s="47" t="s">
        <v>87</v>
      </c>
      <c r="C14" s="45" t="s">
        <v>60</v>
      </c>
      <c r="D14" s="45"/>
      <c r="E14" s="45"/>
      <c r="F14" s="45"/>
      <c r="G14" s="45"/>
      <c r="H14" s="45"/>
      <c r="I14" s="45"/>
      <c r="J14" s="45" t="s">
        <v>60</v>
      </c>
      <c r="K14" s="45"/>
      <c r="L14" s="45"/>
      <c r="M14" s="45"/>
      <c r="N14" s="46">
        <f t="shared" si="2"/>
        <v>0</v>
      </c>
    </row>
    <row r="15" spans="1:14" x14ac:dyDescent="0.3">
      <c r="A15" s="50" t="s">
        <v>5</v>
      </c>
      <c r="B15" s="44" t="s">
        <v>88</v>
      </c>
      <c r="C15" s="45" t="s">
        <v>60</v>
      </c>
      <c r="D15" s="45"/>
      <c r="E15" s="45"/>
      <c r="F15" s="45"/>
      <c r="G15" s="45"/>
      <c r="H15" s="45"/>
      <c r="I15" s="45"/>
      <c r="J15" s="45" t="s">
        <v>60</v>
      </c>
      <c r="K15" s="45"/>
      <c r="L15" s="45"/>
      <c r="M15" s="45"/>
      <c r="N15" s="46">
        <f t="shared" si="2"/>
        <v>0</v>
      </c>
    </row>
    <row r="16" spans="1:14" x14ac:dyDescent="0.3">
      <c r="A16" s="50" t="s">
        <v>6</v>
      </c>
      <c r="B16" s="51" t="s">
        <v>89</v>
      </c>
      <c r="C16" s="45" t="s">
        <v>60</v>
      </c>
      <c r="D16" s="45"/>
      <c r="E16" s="45"/>
      <c r="F16" s="45"/>
      <c r="G16" s="45"/>
      <c r="H16" s="45"/>
      <c r="I16" s="45"/>
      <c r="J16" s="45" t="s">
        <v>60</v>
      </c>
      <c r="K16" s="45"/>
      <c r="L16" s="45"/>
      <c r="M16" s="45"/>
      <c r="N16" s="46">
        <f t="shared" ref="N16" si="3">COUNTIF(C16:M16,"x")</f>
        <v>0</v>
      </c>
    </row>
    <row r="17" spans="1:14" x14ac:dyDescent="0.3">
      <c r="A17" s="50" t="s">
        <v>167</v>
      </c>
      <c r="B17" s="51" t="s">
        <v>90</v>
      </c>
      <c r="C17" s="45" t="s">
        <v>60</v>
      </c>
      <c r="D17" s="45"/>
      <c r="E17" s="45"/>
      <c r="F17" s="45"/>
      <c r="G17" s="45"/>
      <c r="H17" s="45"/>
      <c r="I17" s="45"/>
      <c r="J17" s="45" t="s">
        <v>60</v>
      </c>
      <c r="K17" s="45"/>
      <c r="L17" s="45"/>
      <c r="M17" s="45"/>
      <c r="N17" s="46">
        <f t="shared" ref="N17" si="4">COUNTIF(C17:M17,"x")</f>
        <v>0</v>
      </c>
    </row>
    <row r="18" spans="1:14" x14ac:dyDescent="0.3"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</sheetData>
  <phoneticPr fontId="1" type="noConversion"/>
  <dataValidations count="1">
    <dataValidation type="textLength" errorStyle="information" operator="lessThan" allowBlank="1" showInputMessage="1" showErrorMessage="1" prompt="Vul hier een &quot;x&quot; in. " sqref="C5:M17" xr:uid="{317A9765-734E-48E3-B5AE-EE1BFD50FEF2}">
      <formula1>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7E68B-8B23-483B-8DDD-DDFFBCAEECCC}">
  <dimension ref="A1:N16"/>
  <sheetViews>
    <sheetView zoomScale="80" zoomScaleNormal="80" workbookViewId="0">
      <pane ySplit="4" topLeftCell="A5" activePane="bottomLeft" state="frozen"/>
      <selection sqref="A1:XFD1048576"/>
      <selection pane="bottomLeft" activeCell="M36" sqref="M36"/>
    </sheetView>
  </sheetViews>
  <sheetFormatPr defaultColWidth="8.77734375" defaultRowHeight="13.8" x14ac:dyDescent="0.3"/>
  <cols>
    <col min="1" max="1" width="8.77734375" style="43"/>
    <col min="2" max="2" width="103.77734375" style="47" customWidth="1"/>
    <col min="3" max="6" width="14.6640625" style="46" customWidth="1"/>
    <col min="7" max="7" width="15.77734375" style="46" customWidth="1"/>
    <col min="8" max="14" width="14.6640625" style="46" customWidth="1"/>
    <col min="15" max="16384" width="8.77734375" style="43"/>
  </cols>
  <sheetData>
    <row r="1" spans="1:14" s="32" customFormat="1" ht="18.45" customHeight="1" x14ac:dyDescent="0.3">
      <c r="B1" s="52" t="s">
        <v>9</v>
      </c>
      <c r="C1" s="34" t="s">
        <v>0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s="32" customFormat="1" ht="12.45" customHeight="1" x14ac:dyDescent="0.3">
      <c r="A2" s="53"/>
      <c r="B2" s="53"/>
      <c r="C2" s="2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32" customFormat="1" ht="18" x14ac:dyDescent="0.3">
      <c r="A3" s="48" t="s">
        <v>8</v>
      </c>
      <c r="B3" s="48"/>
      <c r="C3" s="37"/>
      <c r="D3" s="37"/>
      <c r="E3" s="37"/>
      <c r="F3" s="37"/>
      <c r="G3" s="37"/>
      <c r="H3" s="37"/>
      <c r="I3" s="37"/>
      <c r="J3" s="37"/>
      <c r="K3" s="35"/>
      <c r="L3" s="35"/>
      <c r="M3" s="35"/>
      <c r="N3" s="35"/>
    </row>
    <row r="4" spans="1:14" ht="27.6" x14ac:dyDescent="0.3">
      <c r="A4" s="49"/>
      <c r="B4" s="39" t="s">
        <v>61</v>
      </c>
      <c r="C4" s="40" t="str">
        <f>ALGEMEEN!D3</f>
        <v>Nederlands</v>
      </c>
      <c r="D4" s="40" t="str">
        <f>ALGEMEEN!E3</f>
        <v>Frans</v>
      </c>
      <c r="E4" s="40" t="str">
        <f>ALGEMEEN!F3</f>
        <v>Engels</v>
      </c>
      <c r="F4" s="40" t="str">
        <f>ALGEMEEN!G3</f>
        <v>Wiskunde</v>
      </c>
      <c r="G4" s="40" t="str">
        <f>ALGEMEEN!H3</f>
        <v>Natuur-wetenschappen</v>
      </c>
      <c r="H4" s="40" t="str">
        <f>ALGEMEEN!I3</f>
        <v>Geschiedenis</v>
      </c>
      <c r="I4" s="40" t="str">
        <f>ALGEMEEN!J3</f>
        <v>Aardrijkskunde</v>
      </c>
      <c r="J4" s="40" t="str">
        <f>ALGEMEEN!K3</f>
        <v>Artistieke Opvoeding</v>
      </c>
      <c r="K4" s="40" t="str">
        <f>ALGEMEEN!L3</f>
        <v>Lichamelijke Opvoeding</v>
      </c>
      <c r="L4" s="40" t="str">
        <f>ALGEMEEN!M3</f>
        <v>Economie</v>
      </c>
      <c r="M4" s="40" t="str">
        <f>ALGEMEEN!N3</f>
        <v>(in te vullen)</v>
      </c>
      <c r="N4" s="42" t="s">
        <v>59</v>
      </c>
    </row>
    <row r="5" spans="1:14" x14ac:dyDescent="0.3">
      <c r="A5" s="43" t="s">
        <v>95</v>
      </c>
      <c r="B5" s="44" t="s">
        <v>91</v>
      </c>
      <c r="C5" s="45" t="s">
        <v>60</v>
      </c>
      <c r="D5" s="45"/>
      <c r="E5" s="45"/>
      <c r="F5" s="45"/>
      <c r="G5" s="45"/>
      <c r="H5" s="45"/>
      <c r="I5" s="45"/>
      <c r="J5" s="45" t="s">
        <v>60</v>
      </c>
      <c r="K5" s="45"/>
      <c r="L5" s="45"/>
      <c r="M5" s="45"/>
      <c r="N5" s="46">
        <f t="shared" ref="N5:N13" si="0">COUNTIF(C5:M5,"x")</f>
        <v>0</v>
      </c>
    </row>
    <row r="6" spans="1:14" x14ac:dyDescent="0.3">
      <c r="A6" s="43" t="s">
        <v>96</v>
      </c>
      <c r="B6" s="44" t="s">
        <v>85</v>
      </c>
      <c r="C6" s="45" t="s">
        <v>60</v>
      </c>
      <c r="D6" s="45"/>
      <c r="E6" s="45"/>
      <c r="F6" s="45"/>
      <c r="G6" s="45"/>
      <c r="H6" s="45"/>
      <c r="I6" s="45"/>
      <c r="J6" s="45" t="s">
        <v>60</v>
      </c>
      <c r="K6" s="45"/>
      <c r="L6" s="45"/>
      <c r="M6" s="45"/>
      <c r="N6" s="46">
        <f t="shared" si="0"/>
        <v>0</v>
      </c>
    </row>
    <row r="7" spans="1:14" ht="12.45" customHeight="1" x14ac:dyDescent="0.3">
      <c r="A7" s="43" t="s">
        <v>97</v>
      </c>
      <c r="B7" s="44" t="s">
        <v>168</v>
      </c>
      <c r="C7" s="45" t="s">
        <v>60</v>
      </c>
      <c r="D7" s="45"/>
      <c r="E7" s="45"/>
      <c r="F7" s="45"/>
      <c r="G7" s="45"/>
      <c r="H7" s="45"/>
      <c r="I7" s="45"/>
      <c r="J7" s="45" t="s">
        <v>60</v>
      </c>
      <c r="K7" s="45"/>
      <c r="L7" s="45"/>
      <c r="M7" s="45"/>
      <c r="N7" s="46">
        <f t="shared" si="0"/>
        <v>0</v>
      </c>
    </row>
    <row r="8" spans="1:14" ht="13.05" customHeight="1" x14ac:dyDescent="0.3">
      <c r="A8" s="43" t="s">
        <v>98</v>
      </c>
      <c r="B8" s="44" t="s">
        <v>164</v>
      </c>
      <c r="C8" s="45" t="s">
        <v>60</v>
      </c>
      <c r="D8" s="45"/>
      <c r="E8" s="45"/>
      <c r="F8" s="45"/>
      <c r="G8" s="45"/>
      <c r="H8" s="45"/>
      <c r="I8" s="45"/>
      <c r="J8" s="45" t="s">
        <v>60</v>
      </c>
      <c r="K8" s="45"/>
      <c r="L8" s="45"/>
      <c r="M8" s="45"/>
      <c r="N8" s="46">
        <f t="shared" si="0"/>
        <v>0</v>
      </c>
    </row>
    <row r="9" spans="1:14" ht="13.05" customHeight="1" x14ac:dyDescent="0.3">
      <c r="A9" s="43" t="s">
        <v>99</v>
      </c>
      <c r="B9" s="44" t="s">
        <v>165</v>
      </c>
      <c r="C9" s="45" t="s">
        <v>60</v>
      </c>
      <c r="D9" s="45"/>
      <c r="E9" s="45"/>
      <c r="F9" s="45"/>
      <c r="G9" s="45"/>
      <c r="H9" s="45"/>
      <c r="I9" s="45"/>
      <c r="J9" s="45" t="s">
        <v>60</v>
      </c>
      <c r="K9" s="45"/>
      <c r="L9" s="45"/>
      <c r="M9" s="45"/>
      <c r="N9" s="46">
        <f t="shared" si="0"/>
        <v>0</v>
      </c>
    </row>
    <row r="10" spans="1:14" ht="13.05" customHeight="1" x14ac:dyDescent="0.3">
      <c r="A10" s="43" t="s">
        <v>100</v>
      </c>
      <c r="B10" s="44" t="s">
        <v>166</v>
      </c>
      <c r="C10" s="45" t="s">
        <v>60</v>
      </c>
      <c r="D10" s="45"/>
      <c r="E10" s="45"/>
      <c r="F10" s="45"/>
      <c r="G10" s="45"/>
      <c r="H10" s="45"/>
      <c r="I10" s="45"/>
      <c r="J10" s="45" t="s">
        <v>60</v>
      </c>
      <c r="K10" s="45"/>
      <c r="L10" s="45"/>
      <c r="M10" s="45"/>
      <c r="N10" s="46">
        <f t="shared" si="0"/>
        <v>0</v>
      </c>
    </row>
    <row r="11" spans="1:14" ht="13.05" customHeight="1" x14ac:dyDescent="0.3">
      <c r="A11" s="43" t="s">
        <v>101</v>
      </c>
      <c r="B11" s="44" t="s">
        <v>92</v>
      </c>
      <c r="C11" s="45" t="s">
        <v>60</v>
      </c>
      <c r="D11" s="45"/>
      <c r="E11" s="45"/>
      <c r="F11" s="45"/>
      <c r="G11" s="45"/>
      <c r="H11" s="45"/>
      <c r="I11" s="45"/>
      <c r="J11" s="45" t="s">
        <v>60</v>
      </c>
      <c r="K11" s="45"/>
      <c r="L11" s="45"/>
      <c r="M11" s="45"/>
      <c r="N11" s="46">
        <f t="shared" si="0"/>
        <v>0</v>
      </c>
    </row>
    <row r="12" spans="1:14" ht="28.95" customHeight="1" x14ac:dyDescent="0.3">
      <c r="A12" s="43" t="s">
        <v>102</v>
      </c>
      <c r="B12" s="44" t="s">
        <v>93</v>
      </c>
      <c r="C12" s="45" t="s">
        <v>60</v>
      </c>
      <c r="D12" s="45"/>
      <c r="E12" s="45"/>
      <c r="F12" s="45"/>
      <c r="G12" s="45"/>
      <c r="H12" s="45"/>
      <c r="I12" s="45"/>
      <c r="J12" s="45" t="s">
        <v>60</v>
      </c>
      <c r="K12" s="45"/>
      <c r="L12" s="45"/>
      <c r="M12" s="45"/>
      <c r="N12" s="46">
        <f t="shared" si="0"/>
        <v>0</v>
      </c>
    </row>
    <row r="13" spans="1:14" ht="13.05" customHeight="1" x14ac:dyDescent="0.3">
      <c r="A13" s="43" t="s">
        <v>103</v>
      </c>
      <c r="B13" s="44" t="s">
        <v>94</v>
      </c>
      <c r="C13" s="45" t="s">
        <v>60</v>
      </c>
      <c r="D13" s="45"/>
      <c r="E13" s="45"/>
      <c r="F13" s="45"/>
      <c r="G13" s="45"/>
      <c r="H13" s="45"/>
      <c r="I13" s="45"/>
      <c r="J13" s="45" t="s">
        <v>60</v>
      </c>
      <c r="K13" s="45"/>
      <c r="L13" s="45"/>
      <c r="M13" s="45"/>
      <c r="N13" s="46">
        <f t="shared" si="0"/>
        <v>0</v>
      </c>
    </row>
    <row r="14" spans="1:14" x14ac:dyDescent="0.3"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</row>
    <row r="15" spans="1:14" x14ac:dyDescent="0.3"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spans="1:14" x14ac:dyDescent="0.3"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</sheetData>
  <phoneticPr fontId="1" type="noConversion"/>
  <dataValidations count="1">
    <dataValidation type="textLength" errorStyle="information" operator="lessThan" allowBlank="1" showInputMessage="1" showErrorMessage="1" prompt="Vul hier een &quot;x&quot; in. " sqref="C5:M13" xr:uid="{C72AA744-65C5-4C26-9DD7-72D9F318FC50}">
      <formula1>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95E5F-67C7-4E7C-9CC0-6D3AD14DAA2A}">
  <dimension ref="A1:N9"/>
  <sheetViews>
    <sheetView zoomScale="90" zoomScaleNormal="90" workbookViewId="0">
      <pane ySplit="3" topLeftCell="A4" activePane="bottomLeft" state="frozen"/>
      <selection sqref="A1:XFD1048576"/>
      <selection pane="bottomLeft" activeCell="F23" sqref="F23"/>
    </sheetView>
  </sheetViews>
  <sheetFormatPr defaultColWidth="8.77734375" defaultRowHeight="13.8" x14ac:dyDescent="0.3"/>
  <cols>
    <col min="1" max="1" width="8.77734375" style="43"/>
    <col min="2" max="2" width="78.21875" style="47" customWidth="1"/>
    <col min="3" max="6" width="14.6640625" style="46" customWidth="1"/>
    <col min="7" max="7" width="15.77734375" style="46" customWidth="1"/>
    <col min="8" max="14" width="14.6640625" style="46" customWidth="1"/>
    <col min="15" max="16384" width="8.77734375" style="43"/>
  </cols>
  <sheetData>
    <row r="1" spans="1:14" s="32" customFormat="1" ht="20.55" customHeight="1" x14ac:dyDescent="0.3">
      <c r="A1" s="36"/>
      <c r="B1" s="54" t="s">
        <v>11</v>
      </c>
      <c r="C1" s="34" t="s">
        <v>0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s="32" customFormat="1" ht="12.45" customHeight="1" x14ac:dyDescent="0.3">
      <c r="A2" s="36"/>
      <c r="B2" s="36"/>
      <c r="C2" s="2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32" customFormat="1" ht="18" x14ac:dyDescent="0.3">
      <c r="A3" s="37" t="s">
        <v>10</v>
      </c>
      <c r="B3" s="37"/>
      <c r="C3" s="37"/>
      <c r="D3" s="37"/>
      <c r="E3" s="37"/>
      <c r="F3" s="37"/>
      <c r="G3" s="37"/>
      <c r="H3" s="37"/>
      <c r="I3" s="37"/>
      <c r="J3" s="37"/>
      <c r="K3" s="35"/>
      <c r="L3" s="35"/>
      <c r="M3" s="35"/>
      <c r="N3" s="35"/>
    </row>
    <row r="4" spans="1:14" ht="27.6" x14ac:dyDescent="0.3">
      <c r="A4" s="38"/>
      <c r="B4" s="39" t="s">
        <v>61</v>
      </c>
      <c r="C4" s="40" t="str">
        <f>ALGEMEEN!D3</f>
        <v>Nederlands</v>
      </c>
      <c r="D4" s="40" t="str">
        <f>ALGEMEEN!E3</f>
        <v>Frans</v>
      </c>
      <c r="E4" s="40" t="str">
        <f>ALGEMEEN!F3</f>
        <v>Engels</v>
      </c>
      <c r="F4" s="40" t="str">
        <f>ALGEMEEN!G3</f>
        <v>Wiskunde</v>
      </c>
      <c r="G4" s="40" t="str">
        <f>ALGEMEEN!H3</f>
        <v>Natuur-wetenschappen</v>
      </c>
      <c r="H4" s="40" t="str">
        <f>ALGEMEEN!I3</f>
        <v>Geschiedenis</v>
      </c>
      <c r="I4" s="40" t="str">
        <f>ALGEMEEN!J3</f>
        <v>Aardrijkskunde</v>
      </c>
      <c r="J4" s="40" t="str">
        <f>ALGEMEEN!K3</f>
        <v>Artistieke Opvoeding</v>
      </c>
      <c r="K4" s="40" t="str">
        <f>ALGEMEEN!L3</f>
        <v>Lichamelijke Opvoeding</v>
      </c>
      <c r="L4" s="40" t="str">
        <f>ALGEMEEN!M3</f>
        <v>Economie</v>
      </c>
      <c r="M4" s="41" t="str">
        <f>ALGEMEEN!N3</f>
        <v>(in te vullen)</v>
      </c>
      <c r="N4" s="42" t="s">
        <v>59</v>
      </c>
    </row>
    <row r="5" spans="1:14" ht="27.6" x14ac:dyDescent="0.3">
      <c r="A5" s="43" t="s">
        <v>169</v>
      </c>
      <c r="B5" s="44" t="s">
        <v>170</v>
      </c>
      <c r="C5" s="45" t="s">
        <v>60</v>
      </c>
      <c r="D5" s="45"/>
      <c r="E5" s="45"/>
      <c r="F5" s="45"/>
      <c r="G5" s="45"/>
      <c r="H5" s="45"/>
      <c r="I5" s="45"/>
      <c r="J5" s="45" t="s">
        <v>60</v>
      </c>
      <c r="K5" s="45"/>
      <c r="L5" s="45"/>
      <c r="M5" s="45"/>
      <c r="N5" s="46">
        <f t="shared" ref="N5:N6" si="0">COUNTIF(C5:M5,"x")</f>
        <v>0</v>
      </c>
    </row>
    <row r="6" spans="1:14" ht="27.6" x14ac:dyDescent="0.3">
      <c r="A6" s="43" t="s">
        <v>171</v>
      </c>
      <c r="B6" s="44" t="s">
        <v>172</v>
      </c>
      <c r="C6" s="45" t="s">
        <v>60</v>
      </c>
      <c r="D6" s="45"/>
      <c r="E6" s="45"/>
      <c r="F6" s="45"/>
      <c r="G6" s="45"/>
      <c r="H6" s="45"/>
      <c r="I6" s="45"/>
      <c r="J6" s="45" t="s">
        <v>60</v>
      </c>
      <c r="K6" s="45"/>
      <c r="L6" s="45"/>
      <c r="M6" s="45"/>
      <c r="N6" s="46">
        <f t="shared" si="0"/>
        <v>0</v>
      </c>
    </row>
    <row r="7" spans="1:14" x14ac:dyDescent="0.3">
      <c r="B7" s="44"/>
    </row>
    <row r="8" spans="1:14" x14ac:dyDescent="0.3">
      <c r="B8" s="44"/>
    </row>
    <row r="9" spans="1:14" x14ac:dyDescent="0.3">
      <c r="B9" s="44"/>
    </row>
  </sheetData>
  <phoneticPr fontId="1" type="noConversion"/>
  <dataValidations count="1">
    <dataValidation type="textLength" errorStyle="information" operator="lessThan" allowBlank="1" showInputMessage="1" showErrorMessage="1" prompt="Vul hier een &quot;x&quot; in. " sqref="C5:M6" xr:uid="{12258154-882E-432C-A92A-08D24C72FD99}">
      <formula1>2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0096D-027F-4BA2-8046-FDCC44E35BFA}">
  <dimension ref="A1:N16"/>
  <sheetViews>
    <sheetView zoomScale="79" workbookViewId="0">
      <pane ySplit="4" topLeftCell="A5" activePane="bottomLeft" state="frozen"/>
      <selection sqref="A1:XFD1048576"/>
      <selection pane="bottomLeft" activeCell="B12" sqref="B12"/>
    </sheetView>
  </sheetViews>
  <sheetFormatPr defaultColWidth="8.77734375" defaultRowHeight="13.8" x14ac:dyDescent="0.3"/>
  <cols>
    <col min="1" max="1" width="8.77734375" style="43"/>
    <col min="2" max="2" width="76.21875" style="47" bestFit="1" customWidth="1"/>
    <col min="3" max="6" width="14.6640625" style="46" customWidth="1"/>
    <col min="7" max="7" width="15.77734375" style="46" customWidth="1"/>
    <col min="8" max="14" width="14.6640625" style="46" customWidth="1"/>
    <col min="15" max="16384" width="8.77734375" style="43"/>
  </cols>
  <sheetData>
    <row r="1" spans="1:14" s="32" customFormat="1" ht="20.55" customHeight="1" x14ac:dyDescent="0.3">
      <c r="B1" s="54" t="s">
        <v>12</v>
      </c>
      <c r="C1" s="34" t="s">
        <v>0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s="32" customFormat="1" ht="12.45" customHeight="1" x14ac:dyDescent="0.3">
      <c r="A2" s="36"/>
      <c r="B2" s="36"/>
      <c r="C2" s="2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32" customFormat="1" ht="18" x14ac:dyDescent="0.3">
      <c r="A3" s="55" t="s">
        <v>13</v>
      </c>
      <c r="B3" s="55"/>
      <c r="C3" s="37"/>
      <c r="D3" s="37"/>
      <c r="E3" s="37"/>
      <c r="F3" s="37"/>
      <c r="G3" s="37"/>
      <c r="H3" s="37"/>
      <c r="I3" s="37"/>
      <c r="J3" s="37"/>
      <c r="K3" s="35"/>
      <c r="L3" s="35"/>
      <c r="M3" s="35"/>
      <c r="N3" s="35"/>
    </row>
    <row r="4" spans="1:14" ht="27.6" x14ac:dyDescent="0.3">
      <c r="A4" s="49"/>
      <c r="B4" s="39" t="s">
        <v>61</v>
      </c>
      <c r="C4" s="40" t="str">
        <f>ALGEMEEN!D3</f>
        <v>Nederlands</v>
      </c>
      <c r="D4" s="40" t="str">
        <f>ALGEMEEN!E3</f>
        <v>Frans</v>
      </c>
      <c r="E4" s="40" t="str">
        <f>ALGEMEEN!F3</f>
        <v>Engels</v>
      </c>
      <c r="F4" s="40" t="str">
        <f>ALGEMEEN!G3</f>
        <v>Wiskunde</v>
      </c>
      <c r="G4" s="40" t="str">
        <f>ALGEMEEN!H3</f>
        <v>Natuur-wetenschappen</v>
      </c>
      <c r="H4" s="40" t="str">
        <f>ALGEMEEN!I3</f>
        <v>Geschiedenis</v>
      </c>
      <c r="I4" s="40" t="str">
        <f>ALGEMEEN!J3</f>
        <v>Aardrijkskunde</v>
      </c>
      <c r="J4" s="40" t="str">
        <f>ALGEMEEN!K3</f>
        <v>Artistieke Opvoeding</v>
      </c>
      <c r="K4" s="40" t="str">
        <f>ALGEMEEN!L3</f>
        <v>Lichamelijke Opvoeding</v>
      </c>
      <c r="L4" s="40" t="str">
        <f>ALGEMEEN!M3</f>
        <v>Economie</v>
      </c>
      <c r="M4" s="41" t="str">
        <f>ALGEMEEN!N3</f>
        <v>(in te vullen)</v>
      </c>
      <c r="N4" s="42" t="s">
        <v>59</v>
      </c>
    </row>
    <row r="5" spans="1:14" ht="27.6" x14ac:dyDescent="0.3">
      <c r="A5" s="43" t="s">
        <v>104</v>
      </c>
      <c r="B5" s="44" t="s">
        <v>105</v>
      </c>
      <c r="C5" s="45" t="s">
        <v>60</v>
      </c>
      <c r="D5" s="45"/>
      <c r="E5" s="45"/>
      <c r="F5" s="45"/>
      <c r="G5" s="45"/>
      <c r="H5" s="45"/>
      <c r="I5" s="45"/>
      <c r="J5" s="45" t="s">
        <v>60</v>
      </c>
      <c r="K5" s="45"/>
      <c r="L5" s="45"/>
      <c r="M5" s="45"/>
      <c r="N5" s="46">
        <f t="shared" ref="N5" si="0">COUNTIF(C5:M5,"x")</f>
        <v>0</v>
      </c>
    </row>
    <row r="6" spans="1:14" x14ac:dyDescent="0.3">
      <c r="B6" s="44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x14ac:dyDescent="0.3">
      <c r="B7" s="44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14" x14ac:dyDescent="0.3">
      <c r="B8" s="44"/>
    </row>
    <row r="9" spans="1:14" x14ac:dyDescent="0.3">
      <c r="B9" s="44"/>
    </row>
    <row r="10" spans="1:14" x14ac:dyDescent="0.3">
      <c r="B10" s="44"/>
    </row>
    <row r="11" spans="1:14" x14ac:dyDescent="0.3">
      <c r="B11" s="44"/>
    </row>
    <row r="12" spans="1:14" x14ac:dyDescent="0.3">
      <c r="B12" s="44"/>
    </row>
    <row r="13" spans="1:14" x14ac:dyDescent="0.3">
      <c r="B13" s="44"/>
    </row>
    <row r="14" spans="1:14" x14ac:dyDescent="0.3">
      <c r="B14" s="44"/>
    </row>
    <row r="15" spans="1:14" x14ac:dyDescent="0.3">
      <c r="B15" s="44"/>
    </row>
    <row r="16" spans="1:14" x14ac:dyDescent="0.3">
      <c r="B16" s="44"/>
    </row>
  </sheetData>
  <phoneticPr fontId="1" type="noConversion"/>
  <dataValidations count="1">
    <dataValidation type="textLength" errorStyle="information" operator="lessThan" allowBlank="1" showInputMessage="1" showErrorMessage="1" prompt="Vul hier een &quot;x&quot; in. " sqref="C5:M5" xr:uid="{4B92BF95-781F-47B4-A61E-4407C743CF38}">
      <formula1>2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7494C-3063-49D2-B579-507810BA84F3}">
  <dimension ref="A1:N16"/>
  <sheetViews>
    <sheetView zoomScale="90" zoomScaleNormal="90" workbookViewId="0">
      <pane ySplit="4" topLeftCell="A5" activePane="bottomLeft" state="frozen"/>
      <selection sqref="A1:XFD1048576"/>
      <selection pane="bottomLeft" activeCell="B10" sqref="B10"/>
    </sheetView>
  </sheetViews>
  <sheetFormatPr defaultColWidth="8.77734375" defaultRowHeight="13.8" x14ac:dyDescent="0.3"/>
  <cols>
    <col min="1" max="1" width="8.77734375" style="43"/>
    <col min="2" max="2" width="94.33203125" style="47" customWidth="1"/>
    <col min="3" max="6" width="14.6640625" style="46" customWidth="1"/>
    <col min="7" max="7" width="15.77734375" style="46" customWidth="1"/>
    <col min="8" max="14" width="14.6640625" style="46" customWidth="1"/>
    <col min="15" max="16384" width="8.77734375" style="43"/>
  </cols>
  <sheetData>
    <row r="1" spans="1:14" s="32" customFormat="1" ht="21" customHeight="1" x14ac:dyDescent="0.3">
      <c r="B1" s="54" t="s">
        <v>14</v>
      </c>
      <c r="C1" s="34" t="s">
        <v>0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s="32" customFormat="1" ht="12.45" customHeight="1" x14ac:dyDescent="0.3">
      <c r="A2" s="36"/>
      <c r="B2" s="36"/>
      <c r="C2" s="2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32" customFormat="1" ht="18" x14ac:dyDescent="0.3">
      <c r="A3" s="37" t="s">
        <v>15</v>
      </c>
      <c r="B3" s="37"/>
      <c r="C3" s="37"/>
      <c r="D3" s="37"/>
      <c r="E3" s="37"/>
      <c r="F3" s="37"/>
      <c r="G3" s="37"/>
      <c r="H3" s="37"/>
      <c r="I3" s="37"/>
      <c r="J3" s="37"/>
      <c r="K3" s="35"/>
      <c r="L3" s="35"/>
      <c r="M3" s="35"/>
      <c r="N3" s="35"/>
    </row>
    <row r="4" spans="1:14" ht="27.6" x14ac:dyDescent="0.3">
      <c r="A4" s="38"/>
      <c r="B4" s="39" t="s">
        <v>61</v>
      </c>
      <c r="C4" s="40" t="str">
        <f>ALGEMEEN!D3</f>
        <v>Nederlands</v>
      </c>
      <c r="D4" s="40" t="str">
        <f>ALGEMEEN!E3</f>
        <v>Frans</v>
      </c>
      <c r="E4" s="40" t="str">
        <f>ALGEMEEN!F3</f>
        <v>Engels</v>
      </c>
      <c r="F4" s="40" t="str">
        <f>ALGEMEEN!G3</f>
        <v>Wiskunde</v>
      </c>
      <c r="G4" s="40" t="str">
        <f>ALGEMEEN!H3</f>
        <v>Natuur-wetenschappen</v>
      </c>
      <c r="H4" s="40" t="str">
        <f>ALGEMEEN!I3</f>
        <v>Geschiedenis</v>
      </c>
      <c r="I4" s="40" t="str">
        <f>ALGEMEEN!J3</f>
        <v>Aardrijkskunde</v>
      </c>
      <c r="J4" s="40" t="str">
        <f>ALGEMEEN!K3</f>
        <v>Artistieke Opvoeding</v>
      </c>
      <c r="K4" s="40" t="str">
        <f>ALGEMEEN!L3</f>
        <v>Lichamelijke Opvoeding</v>
      </c>
      <c r="L4" s="40" t="str">
        <f>ALGEMEEN!M3</f>
        <v>Economie</v>
      </c>
      <c r="M4" s="41" t="str">
        <f>ALGEMEEN!N3</f>
        <v>(in te vullen)</v>
      </c>
      <c r="N4" s="42" t="s">
        <v>59</v>
      </c>
    </row>
    <row r="5" spans="1:14" ht="27.6" x14ac:dyDescent="0.3">
      <c r="A5" s="43" t="s">
        <v>106</v>
      </c>
      <c r="B5" s="44" t="s">
        <v>178</v>
      </c>
      <c r="C5" s="45" t="s">
        <v>60</v>
      </c>
      <c r="D5" s="45"/>
      <c r="E5" s="45"/>
      <c r="F5" s="45"/>
      <c r="G5" s="45"/>
      <c r="H5" s="45"/>
      <c r="I5" s="45"/>
      <c r="J5" s="45" t="s">
        <v>60</v>
      </c>
      <c r="K5" s="45"/>
      <c r="L5" s="45"/>
      <c r="M5" s="45"/>
      <c r="N5" s="46">
        <f t="shared" ref="N5:N10" si="0">COUNTIF(C5:M5,"x")</f>
        <v>0</v>
      </c>
    </row>
    <row r="6" spans="1:14" x14ac:dyDescent="0.3">
      <c r="A6" s="43" t="s">
        <v>107</v>
      </c>
      <c r="B6" s="44" t="s">
        <v>177</v>
      </c>
      <c r="C6" s="45" t="s">
        <v>60</v>
      </c>
      <c r="D6" s="45"/>
      <c r="E6" s="45"/>
      <c r="F6" s="45"/>
      <c r="G6" s="45"/>
      <c r="H6" s="45"/>
      <c r="I6" s="45"/>
      <c r="J6" s="45" t="s">
        <v>60</v>
      </c>
      <c r="K6" s="45"/>
      <c r="L6" s="45"/>
      <c r="M6" s="45"/>
      <c r="N6" s="46">
        <f t="shared" si="0"/>
        <v>0</v>
      </c>
    </row>
    <row r="7" spans="1:14" x14ac:dyDescent="0.3">
      <c r="A7" s="43" t="s">
        <v>108</v>
      </c>
      <c r="B7" s="44" t="s">
        <v>176</v>
      </c>
      <c r="C7" s="45" t="s">
        <v>60</v>
      </c>
      <c r="D7" s="45"/>
      <c r="E7" s="45"/>
      <c r="F7" s="45"/>
      <c r="G7" s="45"/>
      <c r="H7" s="45"/>
      <c r="I7" s="45"/>
      <c r="J7" s="45" t="s">
        <v>60</v>
      </c>
      <c r="K7" s="45"/>
      <c r="L7" s="45"/>
      <c r="M7" s="45"/>
      <c r="N7" s="46">
        <f t="shared" si="0"/>
        <v>0</v>
      </c>
    </row>
    <row r="8" spans="1:14" x14ac:dyDescent="0.3">
      <c r="A8" s="43" t="s">
        <v>109</v>
      </c>
      <c r="B8" s="44" t="s">
        <v>175</v>
      </c>
      <c r="C8" s="45" t="s">
        <v>60</v>
      </c>
      <c r="D8" s="45"/>
      <c r="E8" s="45"/>
      <c r="F8" s="45"/>
      <c r="G8" s="45"/>
      <c r="H8" s="45"/>
      <c r="I8" s="45"/>
      <c r="J8" s="45" t="s">
        <v>60</v>
      </c>
      <c r="K8" s="45"/>
      <c r="L8" s="45"/>
      <c r="M8" s="45"/>
      <c r="N8" s="46">
        <f t="shared" si="0"/>
        <v>0</v>
      </c>
    </row>
    <row r="9" spans="1:14" ht="14.55" customHeight="1" x14ac:dyDescent="0.3">
      <c r="A9" s="43" t="s">
        <v>110</v>
      </c>
      <c r="B9" s="44" t="s">
        <v>174</v>
      </c>
      <c r="C9" s="45" t="s">
        <v>60</v>
      </c>
      <c r="D9" s="45"/>
      <c r="E9" s="45"/>
      <c r="F9" s="45"/>
      <c r="G9" s="45"/>
      <c r="H9" s="45"/>
      <c r="I9" s="45"/>
      <c r="J9" s="45" t="s">
        <v>60</v>
      </c>
      <c r="K9" s="45"/>
      <c r="L9" s="45"/>
      <c r="M9" s="45"/>
      <c r="N9" s="46">
        <f t="shared" si="0"/>
        <v>0</v>
      </c>
    </row>
    <row r="10" spans="1:14" ht="27.6" x14ac:dyDescent="0.3">
      <c r="A10" s="43" t="s">
        <v>111</v>
      </c>
      <c r="B10" s="44" t="s">
        <v>115</v>
      </c>
      <c r="C10" s="45" t="s">
        <v>60</v>
      </c>
      <c r="D10" s="45"/>
      <c r="E10" s="45"/>
      <c r="F10" s="45"/>
      <c r="G10" s="45"/>
      <c r="H10" s="45"/>
      <c r="I10" s="45"/>
      <c r="J10" s="45" t="s">
        <v>60</v>
      </c>
      <c r="K10" s="45"/>
      <c r="L10" s="45"/>
      <c r="M10" s="45"/>
      <c r="N10" s="46">
        <f t="shared" si="0"/>
        <v>0</v>
      </c>
    </row>
    <row r="11" spans="1:14" x14ac:dyDescent="0.3">
      <c r="A11" s="43" t="s">
        <v>112</v>
      </c>
      <c r="B11" s="44" t="s">
        <v>116</v>
      </c>
      <c r="C11" s="45" t="s">
        <v>60</v>
      </c>
      <c r="D11" s="45"/>
      <c r="E11" s="45"/>
      <c r="F11" s="45"/>
      <c r="G11" s="45"/>
      <c r="H11" s="45"/>
      <c r="I11" s="45"/>
      <c r="J11" s="45" t="s">
        <v>60</v>
      </c>
      <c r="K11" s="45"/>
      <c r="L11" s="45"/>
      <c r="M11" s="45"/>
      <c r="N11" s="46">
        <f t="shared" ref="N11" si="1">COUNTIF(C11:M11,"x")</f>
        <v>0</v>
      </c>
    </row>
    <row r="12" spans="1:14" x14ac:dyDescent="0.3">
      <c r="A12" s="43" t="s">
        <v>113</v>
      </c>
      <c r="B12" s="44" t="s">
        <v>117</v>
      </c>
      <c r="C12" s="45" t="s">
        <v>60</v>
      </c>
      <c r="D12" s="45"/>
      <c r="E12" s="45"/>
      <c r="F12" s="45"/>
      <c r="G12" s="45"/>
      <c r="H12" s="45"/>
      <c r="I12" s="45"/>
      <c r="J12" s="45" t="s">
        <v>60</v>
      </c>
      <c r="K12" s="45"/>
      <c r="L12" s="45"/>
      <c r="M12" s="45"/>
      <c r="N12" s="46">
        <f t="shared" ref="N12" si="2">COUNTIF(C12:M12,"x")</f>
        <v>0</v>
      </c>
    </row>
    <row r="13" spans="1:14" x14ac:dyDescent="0.3">
      <c r="A13" s="43" t="s">
        <v>114</v>
      </c>
      <c r="B13" s="44" t="s">
        <v>118</v>
      </c>
      <c r="C13" s="45" t="s">
        <v>60</v>
      </c>
      <c r="D13" s="45"/>
      <c r="E13" s="45"/>
      <c r="F13" s="45"/>
      <c r="G13" s="45"/>
      <c r="H13" s="45"/>
      <c r="I13" s="45"/>
      <c r="J13" s="45" t="s">
        <v>60</v>
      </c>
      <c r="K13" s="45"/>
      <c r="L13" s="45"/>
      <c r="M13" s="45"/>
      <c r="N13" s="46">
        <f t="shared" ref="N13" si="3">COUNTIF(C13:M13,"x")</f>
        <v>0</v>
      </c>
    </row>
    <row r="14" spans="1:14" x14ac:dyDescent="0.3">
      <c r="A14" s="43" t="s">
        <v>16</v>
      </c>
      <c r="B14" s="44" t="s">
        <v>119</v>
      </c>
      <c r="C14" s="45" t="s">
        <v>60</v>
      </c>
      <c r="D14" s="45"/>
      <c r="E14" s="45"/>
      <c r="F14" s="45"/>
      <c r="G14" s="45"/>
      <c r="H14" s="45"/>
      <c r="I14" s="45"/>
      <c r="J14" s="45" t="s">
        <v>60</v>
      </c>
      <c r="K14" s="45"/>
      <c r="L14" s="45"/>
      <c r="M14" s="45"/>
      <c r="N14" s="46">
        <f t="shared" ref="N14" si="4">COUNTIF(C14:M14,"x")</f>
        <v>0</v>
      </c>
    </row>
    <row r="15" spans="1:14" ht="27.6" x14ac:dyDescent="0.3">
      <c r="A15" s="43" t="s">
        <v>17</v>
      </c>
      <c r="B15" s="44" t="s">
        <v>173</v>
      </c>
      <c r="C15" s="45" t="s">
        <v>60</v>
      </c>
      <c r="D15" s="45"/>
      <c r="E15" s="45"/>
      <c r="F15" s="45"/>
      <c r="G15" s="45"/>
      <c r="H15" s="45"/>
      <c r="I15" s="45"/>
      <c r="J15" s="45" t="s">
        <v>60</v>
      </c>
      <c r="K15" s="45"/>
      <c r="L15" s="45"/>
      <c r="M15" s="45"/>
      <c r="N15" s="46">
        <f t="shared" ref="N15" si="5">COUNTIF(C15:M15,"x")</f>
        <v>0</v>
      </c>
    </row>
    <row r="16" spans="1:14" ht="27.6" x14ac:dyDescent="0.3">
      <c r="A16" s="43" t="s">
        <v>18</v>
      </c>
      <c r="B16" s="44" t="s">
        <v>120</v>
      </c>
      <c r="C16" s="45" t="s">
        <v>60</v>
      </c>
      <c r="D16" s="45"/>
      <c r="E16" s="45"/>
      <c r="F16" s="45"/>
      <c r="G16" s="45"/>
      <c r="H16" s="45"/>
      <c r="I16" s="45"/>
      <c r="J16" s="45" t="s">
        <v>60</v>
      </c>
      <c r="K16" s="45"/>
      <c r="L16" s="45"/>
      <c r="M16" s="45"/>
      <c r="N16" s="46">
        <f t="shared" ref="N16" si="6">COUNTIF(C16:M16,"x")</f>
        <v>0</v>
      </c>
    </row>
  </sheetData>
  <phoneticPr fontId="1" type="noConversion"/>
  <dataValidations count="1">
    <dataValidation type="textLength" errorStyle="information" operator="lessThan" allowBlank="1" showInputMessage="1" showErrorMessage="1" prompt="Vul hier een &quot;x&quot; in. " sqref="C5:M16" xr:uid="{F5CB143D-9605-4625-89E3-AE5685066CE5}">
      <formula1>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A2B25-B156-412F-8A2F-ED0A5CCC14E3}">
  <dimension ref="A1:N12"/>
  <sheetViews>
    <sheetView zoomScale="90" zoomScaleNormal="90" workbookViewId="0">
      <pane ySplit="4" topLeftCell="A5" activePane="bottomLeft" state="frozen"/>
      <selection sqref="A1:XFD1048576"/>
      <selection pane="bottomLeft" activeCell="J27" sqref="J27"/>
    </sheetView>
  </sheetViews>
  <sheetFormatPr defaultColWidth="8.77734375" defaultRowHeight="13.8" x14ac:dyDescent="0.3"/>
  <cols>
    <col min="1" max="1" width="8.77734375" style="43"/>
    <col min="2" max="2" width="98.88671875" style="47" customWidth="1"/>
    <col min="3" max="6" width="14.6640625" style="46" customWidth="1"/>
    <col min="7" max="7" width="15.77734375" style="46" customWidth="1"/>
    <col min="8" max="14" width="14.6640625" style="46" customWidth="1"/>
    <col min="15" max="16384" width="8.77734375" style="43"/>
  </cols>
  <sheetData>
    <row r="1" spans="1:14" s="32" customFormat="1" ht="20.55" customHeight="1" x14ac:dyDescent="0.3">
      <c r="B1" s="54" t="s">
        <v>19</v>
      </c>
      <c r="C1" s="34" t="s">
        <v>0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s="32" customFormat="1" ht="18" customHeight="1" x14ac:dyDescent="0.3">
      <c r="A2" s="36"/>
      <c r="B2" s="36"/>
      <c r="C2" s="2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32" customFormat="1" ht="18" x14ac:dyDescent="0.3">
      <c r="A3" s="37" t="s">
        <v>20</v>
      </c>
      <c r="B3" s="37"/>
      <c r="C3" s="37"/>
      <c r="D3" s="37"/>
      <c r="E3" s="37"/>
      <c r="F3" s="37"/>
      <c r="G3" s="37"/>
      <c r="H3" s="37"/>
      <c r="I3" s="37"/>
      <c r="J3" s="37"/>
      <c r="K3" s="35"/>
      <c r="L3" s="35"/>
      <c r="M3" s="35"/>
      <c r="N3" s="35"/>
    </row>
    <row r="4" spans="1:14" ht="27.6" x14ac:dyDescent="0.3">
      <c r="A4" s="49"/>
      <c r="B4" s="39" t="s">
        <v>61</v>
      </c>
      <c r="C4" s="40" t="str">
        <f>ALGEMEEN!D3</f>
        <v>Nederlands</v>
      </c>
      <c r="D4" s="40" t="str">
        <f>ALGEMEEN!E3</f>
        <v>Frans</v>
      </c>
      <c r="E4" s="40" t="str">
        <f>ALGEMEEN!F3</f>
        <v>Engels</v>
      </c>
      <c r="F4" s="40" t="str">
        <f>ALGEMEEN!G3</f>
        <v>Wiskunde</v>
      </c>
      <c r="G4" s="40" t="str">
        <f>ALGEMEEN!H3</f>
        <v>Natuur-wetenschappen</v>
      </c>
      <c r="H4" s="40" t="str">
        <f>ALGEMEEN!I3</f>
        <v>Geschiedenis</v>
      </c>
      <c r="I4" s="40" t="str">
        <f>ALGEMEEN!J3</f>
        <v>Aardrijkskunde</v>
      </c>
      <c r="J4" s="40" t="str">
        <f>ALGEMEEN!K3</f>
        <v>Artistieke Opvoeding</v>
      </c>
      <c r="K4" s="40" t="str">
        <f>ALGEMEEN!L3</f>
        <v>Lichamelijke Opvoeding</v>
      </c>
      <c r="L4" s="40" t="str">
        <f>ALGEMEEN!M3</f>
        <v>Economie</v>
      </c>
      <c r="M4" s="41" t="str">
        <f>ALGEMEEN!N3</f>
        <v>(in te vullen)</v>
      </c>
      <c r="N4" s="42" t="s">
        <v>59</v>
      </c>
    </row>
    <row r="5" spans="1:14" ht="28.05" customHeight="1" x14ac:dyDescent="0.3">
      <c r="A5" s="43" t="s">
        <v>121</v>
      </c>
      <c r="B5" s="44" t="s">
        <v>179</v>
      </c>
      <c r="C5" s="45" t="s">
        <v>60</v>
      </c>
      <c r="D5" s="45"/>
      <c r="E5" s="45"/>
      <c r="F5" s="45"/>
      <c r="G5" s="45"/>
      <c r="H5" s="45"/>
      <c r="I5" s="45"/>
      <c r="J5" s="45" t="s">
        <v>60</v>
      </c>
      <c r="K5" s="45"/>
      <c r="L5" s="45"/>
      <c r="M5" s="45"/>
      <c r="N5" s="46">
        <f t="shared" ref="N5:N8" si="0">COUNTIF(C5:M5,"x")</f>
        <v>0</v>
      </c>
    </row>
    <row r="6" spans="1:14" ht="16.05" customHeight="1" x14ac:dyDescent="0.3">
      <c r="A6" s="43" t="s">
        <v>122</v>
      </c>
      <c r="B6" s="44" t="s">
        <v>180</v>
      </c>
      <c r="C6" s="45" t="s">
        <v>60</v>
      </c>
      <c r="D6" s="45"/>
      <c r="E6" s="45"/>
      <c r="F6" s="45"/>
      <c r="G6" s="45"/>
      <c r="H6" s="45"/>
      <c r="I6" s="45"/>
      <c r="J6" s="45" t="s">
        <v>60</v>
      </c>
      <c r="K6" s="45"/>
      <c r="L6" s="45"/>
      <c r="M6" s="45"/>
      <c r="N6" s="46">
        <f t="shared" ref="N6:N7" si="1">COUNTIF(C6:M6,"x")</f>
        <v>0</v>
      </c>
    </row>
    <row r="7" spans="1:14" ht="15.45" customHeight="1" x14ac:dyDescent="0.3">
      <c r="A7" s="43" t="s">
        <v>123</v>
      </c>
      <c r="B7" s="44" t="s">
        <v>181</v>
      </c>
      <c r="C7" s="45" t="s">
        <v>60</v>
      </c>
      <c r="D7" s="45"/>
      <c r="E7" s="45"/>
      <c r="F7" s="45"/>
      <c r="G7" s="45"/>
      <c r="H7" s="45"/>
      <c r="I7" s="45"/>
      <c r="J7" s="45" t="s">
        <v>60</v>
      </c>
      <c r="K7" s="45"/>
      <c r="L7" s="45"/>
      <c r="M7" s="45"/>
      <c r="N7" s="46">
        <f t="shared" si="1"/>
        <v>0</v>
      </c>
    </row>
    <row r="8" spans="1:14" ht="16.95" customHeight="1" x14ac:dyDescent="0.3">
      <c r="A8" s="43" t="s">
        <v>124</v>
      </c>
      <c r="B8" s="44" t="s">
        <v>182</v>
      </c>
      <c r="C8" s="45" t="s">
        <v>60</v>
      </c>
      <c r="D8" s="45"/>
      <c r="E8" s="45"/>
      <c r="F8" s="45"/>
      <c r="G8" s="45"/>
      <c r="H8" s="45"/>
      <c r="I8" s="45"/>
      <c r="J8" s="45" t="s">
        <v>60</v>
      </c>
      <c r="K8" s="45"/>
      <c r="L8" s="45"/>
      <c r="M8" s="45"/>
      <c r="N8" s="46">
        <f t="shared" si="0"/>
        <v>0</v>
      </c>
    </row>
    <row r="9" spans="1:14" x14ac:dyDescent="0.3"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1:14" x14ac:dyDescent="0.3"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4" x14ac:dyDescent="0.3"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</row>
    <row r="12" spans="1:14" x14ac:dyDescent="0.3"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</sheetData>
  <phoneticPr fontId="1" type="noConversion"/>
  <dataValidations count="1">
    <dataValidation type="textLength" errorStyle="information" operator="lessThan" allowBlank="1" showInputMessage="1" showErrorMessage="1" prompt="Vul hier een &quot;x&quot; in. " sqref="C5:M8" xr:uid="{CEF3B875-2711-498F-BB7F-D858887D88F3}">
      <formula1>2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E359B-0A69-42B5-AB92-8650C476E3EA}">
  <dimension ref="A1:N21"/>
  <sheetViews>
    <sheetView zoomScale="85" zoomScaleNormal="85" workbookViewId="0">
      <pane ySplit="4" topLeftCell="A5" activePane="bottomLeft" state="frozen"/>
      <selection sqref="A1:XFD1048576"/>
      <selection pane="bottomLeft" activeCell="B14" sqref="B14"/>
    </sheetView>
  </sheetViews>
  <sheetFormatPr defaultColWidth="8.77734375" defaultRowHeight="13.8" x14ac:dyDescent="0.3"/>
  <cols>
    <col min="1" max="1" width="8.77734375" style="43"/>
    <col min="2" max="2" width="116.5546875" style="47" customWidth="1"/>
    <col min="3" max="6" width="14.6640625" style="46" customWidth="1"/>
    <col min="7" max="7" width="15.77734375" style="46" customWidth="1"/>
    <col min="8" max="14" width="14.6640625" style="46" customWidth="1"/>
    <col min="15" max="16384" width="8.77734375" style="43"/>
  </cols>
  <sheetData>
    <row r="1" spans="1:14" s="32" customFormat="1" ht="20.55" customHeight="1" x14ac:dyDescent="0.3">
      <c r="B1" s="54" t="s">
        <v>21</v>
      </c>
      <c r="C1" s="34" t="s">
        <v>0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s="32" customFormat="1" ht="12.45" customHeight="1" x14ac:dyDescent="0.3">
      <c r="A2" s="36"/>
      <c r="B2" s="36"/>
      <c r="C2" s="2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32" customFormat="1" ht="18" x14ac:dyDescent="0.3">
      <c r="A3" s="37" t="s">
        <v>22</v>
      </c>
      <c r="B3" s="37"/>
      <c r="D3" s="37"/>
      <c r="E3" s="37"/>
      <c r="F3" s="37"/>
      <c r="G3" s="37"/>
      <c r="H3" s="37"/>
      <c r="I3" s="37"/>
      <c r="J3" s="37"/>
      <c r="K3" s="35"/>
      <c r="L3" s="35"/>
      <c r="M3" s="35"/>
      <c r="N3" s="35"/>
    </row>
    <row r="4" spans="1:14" ht="27.6" x14ac:dyDescent="0.3">
      <c r="A4" s="38"/>
      <c r="B4" s="39" t="s">
        <v>61</v>
      </c>
      <c r="C4" s="40" t="str">
        <f>ALGEMEEN!D3</f>
        <v>Nederlands</v>
      </c>
      <c r="D4" s="40" t="str">
        <f>ALGEMEEN!E3</f>
        <v>Frans</v>
      </c>
      <c r="E4" s="40" t="str">
        <f>ALGEMEEN!F3</f>
        <v>Engels</v>
      </c>
      <c r="F4" s="40" t="str">
        <f>ALGEMEEN!G3</f>
        <v>Wiskunde</v>
      </c>
      <c r="G4" s="40" t="str">
        <f>ALGEMEEN!H3</f>
        <v>Natuur-wetenschappen</v>
      </c>
      <c r="H4" s="40" t="str">
        <f>ALGEMEEN!I3</f>
        <v>Geschiedenis</v>
      </c>
      <c r="I4" s="40" t="str">
        <f>ALGEMEEN!J3</f>
        <v>Aardrijkskunde</v>
      </c>
      <c r="J4" s="40" t="str">
        <f>ALGEMEEN!K3</f>
        <v>Artistieke Opvoeding</v>
      </c>
      <c r="K4" s="40" t="str">
        <f>ALGEMEEN!L3</f>
        <v>Lichamelijke Opvoeding</v>
      </c>
      <c r="L4" s="40" t="str">
        <f>ALGEMEEN!M3</f>
        <v>Economie</v>
      </c>
      <c r="M4" s="41" t="str">
        <f>ALGEMEEN!N3</f>
        <v>(in te vullen)</v>
      </c>
      <c r="N4" s="42" t="s">
        <v>59</v>
      </c>
    </row>
    <row r="5" spans="1:14" ht="19.5" customHeight="1" x14ac:dyDescent="0.3">
      <c r="A5" s="43" t="s">
        <v>23</v>
      </c>
      <c r="B5" s="44" t="s">
        <v>183</v>
      </c>
      <c r="C5" s="45" t="s">
        <v>60</v>
      </c>
      <c r="D5" s="45"/>
      <c r="E5" s="45"/>
      <c r="F5" s="45"/>
      <c r="G5" s="45"/>
      <c r="H5" s="45"/>
      <c r="I5" s="45"/>
      <c r="J5" s="45" t="s">
        <v>60</v>
      </c>
      <c r="K5" s="45"/>
      <c r="L5" s="45"/>
      <c r="M5" s="45"/>
      <c r="N5" s="46">
        <f t="shared" ref="N5:N7" si="0">COUNTIF(C5:M5,"x")</f>
        <v>0</v>
      </c>
    </row>
    <row r="6" spans="1:14" ht="16.5" customHeight="1" x14ac:dyDescent="0.3">
      <c r="A6" s="43" t="s">
        <v>24</v>
      </c>
      <c r="B6" s="44" t="s">
        <v>126</v>
      </c>
      <c r="C6" s="45" t="s">
        <v>60</v>
      </c>
      <c r="D6" s="45"/>
      <c r="E6" s="45"/>
      <c r="F6" s="45"/>
      <c r="G6" s="45"/>
      <c r="H6" s="45"/>
      <c r="I6" s="45"/>
      <c r="J6" s="45" t="s">
        <v>60</v>
      </c>
      <c r="K6" s="45"/>
      <c r="L6" s="45"/>
      <c r="M6" s="45"/>
      <c r="N6" s="46">
        <f t="shared" si="0"/>
        <v>0</v>
      </c>
    </row>
    <row r="7" spans="1:14" ht="18" customHeight="1" x14ac:dyDescent="0.3">
      <c r="A7" s="43" t="s">
        <v>25</v>
      </c>
      <c r="B7" s="44" t="s">
        <v>127</v>
      </c>
      <c r="C7" s="45" t="s">
        <v>60</v>
      </c>
      <c r="D7" s="45"/>
      <c r="E7" s="45"/>
      <c r="F7" s="45"/>
      <c r="G7" s="45"/>
      <c r="H7" s="45"/>
      <c r="I7" s="45"/>
      <c r="J7" s="45" t="s">
        <v>60</v>
      </c>
      <c r="K7" s="45"/>
      <c r="L7" s="45"/>
      <c r="M7" s="45"/>
      <c r="N7" s="46">
        <f t="shared" si="0"/>
        <v>0</v>
      </c>
    </row>
    <row r="8" spans="1:14" ht="18" customHeight="1" x14ac:dyDescent="0.3">
      <c r="A8" s="43" t="s">
        <v>125</v>
      </c>
      <c r="B8" s="44" t="s">
        <v>128</v>
      </c>
      <c r="C8" s="45" t="s">
        <v>60</v>
      </c>
      <c r="D8" s="45"/>
      <c r="E8" s="45"/>
      <c r="F8" s="45"/>
      <c r="G8" s="45"/>
      <c r="H8" s="45"/>
      <c r="I8" s="45"/>
      <c r="J8" s="45" t="s">
        <v>60</v>
      </c>
      <c r="K8" s="45"/>
      <c r="L8" s="45"/>
      <c r="M8" s="45"/>
      <c r="N8" s="46">
        <f t="shared" ref="N8" si="1">COUNTIF(C8:M8,"x")</f>
        <v>0</v>
      </c>
    </row>
    <row r="9" spans="1:14" x14ac:dyDescent="0.3"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1:14" x14ac:dyDescent="0.3">
      <c r="B10" s="44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4" x14ac:dyDescent="0.3">
      <c r="B11" s="44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</row>
    <row r="12" spans="1:14" x14ac:dyDescent="0.3">
      <c r="B12" s="44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pans="1:14" x14ac:dyDescent="0.3">
      <c r="B13" s="44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</row>
    <row r="14" spans="1:14" x14ac:dyDescent="0.3"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</row>
    <row r="15" spans="1:14" x14ac:dyDescent="0.3">
      <c r="B15" s="44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spans="1:14" x14ac:dyDescent="0.3">
      <c r="B16" s="44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2:14" x14ac:dyDescent="0.3"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2:14" x14ac:dyDescent="0.3">
      <c r="B18" s="44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2:14" x14ac:dyDescent="0.3">
      <c r="B19" s="44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</row>
    <row r="20" spans="2:14" x14ac:dyDescent="0.3">
      <c r="B20" s="44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</row>
    <row r="21" spans="2:14" x14ac:dyDescent="0.3">
      <c r="B21" s="44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</row>
  </sheetData>
  <phoneticPr fontId="1" type="noConversion"/>
  <dataValidations count="1">
    <dataValidation type="textLength" errorStyle="information" operator="lessThan" allowBlank="1" showInputMessage="1" showErrorMessage="1" prompt="Vul hier een &quot;x&quot; in. " sqref="C5:M8" xr:uid="{A9EED744-D286-4405-91BC-9B8C08638E53}">
      <formula1>2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1bf3e4-4883-47e0-a24b-7a24c1fd2256" xsi:nil="true"/>
    <lcf76f155ced4ddcb4097134ff3c332f xmlns="e4076051-9ead-448d-828c-d832b8d385e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50CFA2031DB547975BE353FEC54AE5" ma:contentTypeVersion="17" ma:contentTypeDescription="Een nieuw document maken." ma:contentTypeScope="" ma:versionID="cd760948efbc4b54b1c562fada07ce7c">
  <xsd:schema xmlns:xsd="http://www.w3.org/2001/XMLSchema" xmlns:xs="http://www.w3.org/2001/XMLSchema" xmlns:p="http://schemas.microsoft.com/office/2006/metadata/properties" xmlns:ns2="e4076051-9ead-448d-828c-d832b8d385e4" xmlns:ns3="921bf3e4-4883-47e0-a24b-7a24c1fd2256" targetNamespace="http://schemas.microsoft.com/office/2006/metadata/properties" ma:root="true" ma:fieldsID="85829366577554d0817c992f666a5dbd" ns2:_="" ns3:_="">
    <xsd:import namespace="e4076051-9ead-448d-828c-d832b8d385e4"/>
    <xsd:import namespace="921bf3e4-4883-47e0-a24b-7a24c1fd22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76051-9ead-448d-828c-d832b8d38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b29acf94-71e1-49e9-a7f1-26517aebf0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1bf3e4-4883-47e0-a24b-7a24c1fd22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4cbbda2-8d2c-4edd-9b57-712207a3a0d0}" ma:internalName="TaxCatchAll" ma:showField="CatchAllData" ma:web="921bf3e4-4883-47e0-a24b-7a24c1fd22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471B7C-9614-4C9F-BBD4-765122BA5E1C}">
  <ds:schemaRefs>
    <ds:schemaRef ds:uri="http://schemas.microsoft.com/office/2006/metadata/properties"/>
    <ds:schemaRef ds:uri="http://schemas.microsoft.com/office/infopath/2007/PartnerControls"/>
    <ds:schemaRef ds:uri="921bf3e4-4883-47e0-a24b-7a24c1fd2256"/>
    <ds:schemaRef ds:uri="e4076051-9ead-448d-828c-d832b8d385e4"/>
  </ds:schemaRefs>
</ds:datastoreItem>
</file>

<file path=customXml/itemProps2.xml><?xml version="1.0" encoding="utf-8"?>
<ds:datastoreItem xmlns:ds="http://schemas.openxmlformats.org/officeDocument/2006/customXml" ds:itemID="{4F78C2BE-7559-4068-A291-41D38D55F8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532C34-7191-4A06-A3A2-67E15790A4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076051-9ead-448d-828c-d832b8d385e4"/>
    <ds:schemaRef ds:uri="921bf3e4-4883-47e0-a24b-7a24c1fd22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17</vt:i4>
      </vt:variant>
    </vt:vector>
  </HeadingPairs>
  <TitlesOfParts>
    <vt:vector size="17" baseType="lpstr">
      <vt:lpstr>ALGEMEEN</vt:lpstr>
      <vt:lpstr>1. Lichamelijk</vt:lpstr>
      <vt:lpstr>2. Nederlands</vt:lpstr>
      <vt:lpstr>3. Andere talen</vt:lpstr>
      <vt:lpstr>4. Digitaal</vt:lpstr>
      <vt:lpstr>5. Sociaal-rel.</vt:lpstr>
      <vt:lpstr>6. STEM</vt:lpstr>
      <vt:lpstr>7. Burgerschap</vt:lpstr>
      <vt:lpstr>8. Historisch</vt:lpstr>
      <vt:lpstr>9. Ruimtelijk bewustzijn</vt:lpstr>
      <vt:lpstr>10. Duurzaamheid </vt:lpstr>
      <vt:lpstr>11. Economie</vt:lpstr>
      <vt:lpstr>12. Juridisch</vt:lpstr>
      <vt:lpstr>13. Leercompetenties</vt:lpstr>
      <vt:lpstr>14. Zelfbewust</vt:lpstr>
      <vt:lpstr>15. Initatief</vt:lpstr>
      <vt:lpstr>16. Cultureel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Iman Imnadine</dc:creator>
  <cp:keywords/>
  <dc:description/>
  <cp:lastModifiedBy>Anke Van Hoorebeek</cp:lastModifiedBy>
  <cp:revision/>
  <dcterms:created xsi:type="dcterms:W3CDTF">2015-06-05T18:19:34Z</dcterms:created>
  <dcterms:modified xsi:type="dcterms:W3CDTF">2023-10-26T09:18:05Z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0x010100A1ACF08C2E73874A8D1FD994AC84E0B1</vt:lpwstr>
  </property>
  <property fmtid="{D5CDD505-2E9C-101B-9397-08002B2CF9AE}" pid="3" name="MediaServiceImageTags">
    <vt:lpwstr/>
  </property>
</Properties>
</file>