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ovsg.sharepoint.com/teams/PBD/bibliotheek/DAO/Curriculum/Leerplannen SO/Materialen op website/"/>
    </mc:Choice>
  </mc:AlternateContent>
  <xr:revisionPtr revIDLastSave="1978" documentId="114_{0E6403D2-FAF1-410B-8419-11CF02419411}" xr6:coauthVersionLast="47" xr6:coauthVersionMax="47" xr10:uidLastSave="{170D006F-F6F3-4D73-9BF1-9618A6B98E6D}"/>
  <bookViews>
    <workbookView xWindow="28680" yWindow="-120" windowWidth="29040" windowHeight="15720" xr2:uid="{00000000-000D-0000-FFFF-FFFF00000000}"/>
  </bookViews>
  <sheets>
    <sheet name="ALGEMEEN " sheetId="17" r:id="rId1"/>
    <sheet name="1. Lichamelijk" sheetId="1" r:id="rId2"/>
    <sheet name="2. Nederlands " sheetId="2" r:id="rId3"/>
    <sheet name="3. Andere talen " sheetId="3" r:id="rId4"/>
    <sheet name="4. Digitaal " sheetId="4" r:id="rId5"/>
    <sheet name="5. Sociaal-rel." sheetId="5" r:id="rId6"/>
    <sheet name="6. STEM " sheetId="6" r:id="rId7"/>
    <sheet name="7. Burgerschap" sheetId="7" r:id="rId8"/>
    <sheet name="8. Historisch" sheetId="8" r:id="rId9"/>
    <sheet name="9. Ruimtelijk" sheetId="9" r:id="rId10"/>
    <sheet name="10. Duurzaamheid" sheetId="10" r:id="rId11"/>
    <sheet name="11. Economie" sheetId="11" r:id="rId12"/>
    <sheet name="12. Juridisch" sheetId="12" r:id="rId13"/>
    <sheet name="13. Leercompetenties" sheetId="13" r:id="rId14"/>
    <sheet name="14. Zelfbewust" sheetId="14" r:id="rId15"/>
    <sheet name="15. Initiatief" sheetId="15" r:id="rId16"/>
    <sheet name="16. Cultureel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7" l="1"/>
  <c r="F11" i="17"/>
  <c r="G11" i="17"/>
  <c r="H11" i="17"/>
  <c r="I11" i="17"/>
  <c r="J11" i="17"/>
  <c r="K11" i="17"/>
  <c r="L11" i="17"/>
  <c r="M11" i="17"/>
  <c r="N11" i="17"/>
  <c r="D11" i="17"/>
  <c r="B11" i="17"/>
  <c r="N13" i="8"/>
  <c r="E9" i="17"/>
  <c r="F9" i="17"/>
  <c r="G9" i="17"/>
  <c r="H9" i="17"/>
  <c r="I9" i="17"/>
  <c r="J9" i="17"/>
  <c r="K9" i="17"/>
  <c r="L9" i="17"/>
  <c r="M9" i="17"/>
  <c r="N9" i="17"/>
  <c r="D9" i="17"/>
  <c r="B9" i="17"/>
  <c r="N31" i="6"/>
  <c r="E7" i="17"/>
  <c r="F7" i="17"/>
  <c r="G7" i="17"/>
  <c r="H7" i="17"/>
  <c r="I7" i="17"/>
  <c r="J7" i="17"/>
  <c r="K7" i="17"/>
  <c r="L7" i="17"/>
  <c r="M7" i="17"/>
  <c r="N7" i="17"/>
  <c r="D7" i="17"/>
  <c r="B7" i="17"/>
  <c r="M4" i="4"/>
  <c r="D4" i="4"/>
  <c r="E4" i="4"/>
  <c r="F4" i="4"/>
  <c r="G4" i="4"/>
  <c r="H4" i="4"/>
  <c r="I4" i="4"/>
  <c r="J4" i="4"/>
  <c r="K4" i="4"/>
  <c r="L4" i="4"/>
  <c r="C4" i="4"/>
  <c r="N6" i="4"/>
  <c r="N5" i="4"/>
  <c r="E5" i="17"/>
  <c r="F5" i="17"/>
  <c r="G5" i="17"/>
  <c r="H5" i="17"/>
  <c r="I5" i="17"/>
  <c r="J5" i="17"/>
  <c r="K5" i="17"/>
  <c r="L5" i="17"/>
  <c r="M5" i="17"/>
  <c r="N5" i="17"/>
  <c r="D5" i="17"/>
  <c r="B5" i="17"/>
  <c r="N19" i="2"/>
  <c r="N28" i="6" l="1"/>
  <c r="N29" i="6"/>
  <c r="N30" i="6"/>
  <c r="N8" i="6"/>
  <c r="E19" i="17"/>
  <c r="F19" i="17"/>
  <c r="G19" i="17"/>
  <c r="H19" i="17"/>
  <c r="I19" i="17"/>
  <c r="J19" i="17"/>
  <c r="K19" i="17"/>
  <c r="L19" i="17"/>
  <c r="M19" i="17"/>
  <c r="N19" i="17"/>
  <c r="D19" i="17"/>
  <c r="E18" i="17"/>
  <c r="F18" i="17"/>
  <c r="G18" i="17"/>
  <c r="H18" i="17"/>
  <c r="I18" i="17"/>
  <c r="J18" i="17"/>
  <c r="K18" i="17"/>
  <c r="L18" i="17"/>
  <c r="M18" i="17"/>
  <c r="N18" i="17"/>
  <c r="D18" i="17"/>
  <c r="E16" i="17"/>
  <c r="F16" i="17"/>
  <c r="G16" i="17"/>
  <c r="H16" i="17"/>
  <c r="I16" i="17"/>
  <c r="J16" i="17"/>
  <c r="K16" i="17"/>
  <c r="L16" i="17"/>
  <c r="M16" i="17"/>
  <c r="N16" i="17"/>
  <c r="D16" i="17"/>
  <c r="E14" i="17"/>
  <c r="F14" i="17"/>
  <c r="G14" i="17"/>
  <c r="H14" i="17"/>
  <c r="I14" i="17"/>
  <c r="J14" i="17"/>
  <c r="K14" i="17"/>
  <c r="L14" i="17"/>
  <c r="M14" i="17"/>
  <c r="N14" i="17"/>
  <c r="D14" i="17"/>
  <c r="E12" i="17"/>
  <c r="F12" i="17"/>
  <c r="G12" i="17"/>
  <c r="H12" i="17"/>
  <c r="I12" i="17"/>
  <c r="J12" i="17"/>
  <c r="K12" i="17"/>
  <c r="L12" i="17"/>
  <c r="M12" i="17"/>
  <c r="N12" i="17"/>
  <c r="D12" i="17"/>
  <c r="E10" i="17"/>
  <c r="F10" i="17"/>
  <c r="G10" i="17"/>
  <c r="H10" i="17"/>
  <c r="I10" i="17"/>
  <c r="J10" i="17"/>
  <c r="K10" i="17"/>
  <c r="L10" i="17"/>
  <c r="M10" i="17"/>
  <c r="N10" i="17"/>
  <c r="D10" i="17"/>
  <c r="E8" i="17"/>
  <c r="F8" i="17"/>
  <c r="G8" i="17"/>
  <c r="H8" i="17"/>
  <c r="I8" i="17"/>
  <c r="J8" i="17"/>
  <c r="K8" i="17"/>
  <c r="L8" i="17"/>
  <c r="M8" i="17"/>
  <c r="N8" i="17"/>
  <c r="D8" i="17"/>
  <c r="E6" i="17"/>
  <c r="F6" i="17"/>
  <c r="G6" i="17"/>
  <c r="H6" i="17"/>
  <c r="I6" i="17"/>
  <c r="J6" i="17"/>
  <c r="K6" i="17"/>
  <c r="L6" i="17"/>
  <c r="M6" i="17"/>
  <c r="N6" i="17"/>
  <c r="D6" i="17"/>
  <c r="E4" i="17"/>
  <c r="F4" i="17"/>
  <c r="G4" i="17"/>
  <c r="H4" i="17"/>
  <c r="I4" i="17"/>
  <c r="J4" i="17"/>
  <c r="K4" i="17"/>
  <c r="L4" i="17"/>
  <c r="M4" i="17"/>
  <c r="N4" i="17"/>
  <c r="D4" i="17"/>
  <c r="N16" i="6"/>
  <c r="N12" i="6"/>
  <c r="N8" i="16"/>
  <c r="N7" i="16"/>
  <c r="N6" i="16"/>
  <c r="N5" i="16"/>
  <c r="M4" i="16"/>
  <c r="L4" i="16"/>
  <c r="K4" i="16"/>
  <c r="J4" i="16"/>
  <c r="I4" i="16"/>
  <c r="H4" i="16"/>
  <c r="G4" i="16"/>
  <c r="F4" i="16"/>
  <c r="E4" i="16"/>
  <c r="D4" i="16"/>
  <c r="C4" i="16"/>
  <c r="D4" i="15"/>
  <c r="E4" i="15"/>
  <c r="F4" i="15"/>
  <c r="G4" i="15"/>
  <c r="H4" i="15"/>
  <c r="I4" i="15"/>
  <c r="J4" i="15"/>
  <c r="K4" i="15"/>
  <c r="L4" i="15"/>
  <c r="M4" i="15"/>
  <c r="C4" i="15"/>
  <c r="N6" i="15"/>
  <c r="N5" i="15"/>
  <c r="B18" i="17" s="1"/>
  <c r="N7" i="13"/>
  <c r="N6" i="13"/>
  <c r="D4" i="13"/>
  <c r="E4" i="13"/>
  <c r="F4" i="13"/>
  <c r="G4" i="13"/>
  <c r="H4" i="13"/>
  <c r="I4" i="13"/>
  <c r="J4" i="13"/>
  <c r="K4" i="13"/>
  <c r="L4" i="13"/>
  <c r="M4" i="13"/>
  <c r="C4" i="13"/>
  <c r="N8" i="13"/>
  <c r="N5" i="13"/>
  <c r="N6" i="11"/>
  <c r="N7" i="11"/>
  <c r="N8" i="11"/>
  <c r="N9" i="11"/>
  <c r="N10" i="11"/>
  <c r="D4" i="11"/>
  <c r="E4" i="11"/>
  <c r="F4" i="11"/>
  <c r="G4" i="11"/>
  <c r="H4" i="11"/>
  <c r="I4" i="11"/>
  <c r="J4" i="11"/>
  <c r="K4" i="11"/>
  <c r="L4" i="11"/>
  <c r="M4" i="11"/>
  <c r="C4" i="11"/>
  <c r="N5" i="11"/>
  <c r="N8" i="9"/>
  <c r="N9" i="9"/>
  <c r="N10" i="9"/>
  <c r="N11" i="9"/>
  <c r="N12" i="9"/>
  <c r="N14" i="9"/>
  <c r="N15" i="9"/>
  <c r="D4" i="9"/>
  <c r="E4" i="9"/>
  <c r="F4" i="9"/>
  <c r="G4" i="9"/>
  <c r="H4" i="9"/>
  <c r="I4" i="9"/>
  <c r="J4" i="9"/>
  <c r="K4" i="9"/>
  <c r="L4" i="9"/>
  <c r="M4" i="9"/>
  <c r="C4" i="9"/>
  <c r="N13" i="9"/>
  <c r="N7" i="9"/>
  <c r="N6" i="9"/>
  <c r="N5" i="9"/>
  <c r="M4" i="8"/>
  <c r="D4" i="8"/>
  <c r="E4" i="8"/>
  <c r="F4" i="8"/>
  <c r="G4" i="8"/>
  <c r="H4" i="8"/>
  <c r="I4" i="8"/>
  <c r="J4" i="8"/>
  <c r="K4" i="8"/>
  <c r="L4" i="8"/>
  <c r="C4" i="8"/>
  <c r="N12" i="8"/>
  <c r="N11" i="8"/>
  <c r="N10" i="8"/>
  <c r="N9" i="8"/>
  <c r="N8" i="8"/>
  <c r="N7" i="8"/>
  <c r="N6" i="8"/>
  <c r="N5" i="8"/>
  <c r="D4" i="7"/>
  <c r="E4" i="7"/>
  <c r="F4" i="7"/>
  <c r="G4" i="7"/>
  <c r="H4" i="7"/>
  <c r="I4" i="7"/>
  <c r="J4" i="7"/>
  <c r="K4" i="7"/>
  <c r="L4" i="7"/>
  <c r="M4" i="7"/>
  <c r="N8" i="7"/>
  <c r="N7" i="7"/>
  <c r="N6" i="7"/>
  <c r="N5" i="7"/>
  <c r="B10" i="17" s="1"/>
  <c r="C4" i="7"/>
  <c r="N15" i="6"/>
  <c r="N17" i="6"/>
  <c r="N18" i="6"/>
  <c r="N19" i="6"/>
  <c r="N20" i="6"/>
  <c r="N21" i="6"/>
  <c r="N22" i="6"/>
  <c r="N23" i="6"/>
  <c r="N24" i="6"/>
  <c r="N25" i="6"/>
  <c r="N26" i="6"/>
  <c r="N27" i="6"/>
  <c r="N6" i="6"/>
  <c r="N7" i="6"/>
  <c r="N9" i="6"/>
  <c r="N10" i="6"/>
  <c r="N11" i="6"/>
  <c r="D4" i="6"/>
  <c r="E4" i="6"/>
  <c r="F4" i="6"/>
  <c r="G4" i="6"/>
  <c r="H4" i="6"/>
  <c r="I4" i="6"/>
  <c r="J4" i="6"/>
  <c r="K4" i="6"/>
  <c r="L4" i="6"/>
  <c r="M4" i="6"/>
  <c r="N14" i="6"/>
  <c r="N13" i="6"/>
  <c r="N5" i="6"/>
  <c r="C4" i="6"/>
  <c r="D4" i="5"/>
  <c r="E4" i="5"/>
  <c r="F4" i="5"/>
  <c r="G4" i="5"/>
  <c r="H4" i="5"/>
  <c r="I4" i="5"/>
  <c r="J4" i="5"/>
  <c r="K4" i="5"/>
  <c r="L4" i="5"/>
  <c r="M4" i="5"/>
  <c r="N5" i="5"/>
  <c r="B8" i="17" s="1"/>
  <c r="C4" i="5"/>
  <c r="N13" i="3"/>
  <c r="D4" i="3"/>
  <c r="E4" i="3"/>
  <c r="F4" i="3"/>
  <c r="G4" i="3"/>
  <c r="H4" i="3"/>
  <c r="I4" i="3"/>
  <c r="J4" i="3"/>
  <c r="K4" i="3"/>
  <c r="L4" i="3"/>
  <c r="M4" i="3"/>
  <c r="C4" i="3"/>
  <c r="N12" i="3"/>
  <c r="N11" i="3"/>
  <c r="N10" i="3"/>
  <c r="N9" i="3"/>
  <c r="N8" i="3"/>
  <c r="N7" i="3"/>
  <c r="N6" i="3"/>
  <c r="N5" i="3"/>
  <c r="N18" i="2"/>
  <c r="D4" i="2"/>
  <c r="E4" i="2"/>
  <c r="F4" i="2"/>
  <c r="G4" i="2"/>
  <c r="H4" i="2"/>
  <c r="I4" i="2"/>
  <c r="J4" i="2"/>
  <c r="K4" i="2"/>
  <c r="L4" i="2"/>
  <c r="M4" i="2"/>
  <c r="N17" i="2"/>
  <c r="N16" i="2"/>
  <c r="N12" i="2"/>
  <c r="C4" i="2"/>
  <c r="N15" i="2"/>
  <c r="N14" i="2"/>
  <c r="N13" i="2"/>
  <c r="N11" i="2"/>
  <c r="N10" i="2"/>
  <c r="N9" i="2"/>
  <c r="N8" i="2"/>
  <c r="N7" i="2"/>
  <c r="N6" i="2"/>
  <c r="N5" i="2"/>
  <c r="D4" i="1"/>
  <c r="E4" i="1"/>
  <c r="F4" i="1"/>
  <c r="G4" i="1"/>
  <c r="H4" i="1"/>
  <c r="I4" i="1"/>
  <c r="J4" i="1"/>
  <c r="K4" i="1"/>
  <c r="L4" i="1"/>
  <c r="M4" i="1"/>
  <c r="C4" i="1"/>
  <c r="N11" i="1"/>
  <c r="N10" i="1"/>
  <c r="N9" i="1"/>
  <c r="N8" i="1"/>
  <c r="N7" i="1"/>
  <c r="N6" i="1"/>
  <c r="N5" i="1"/>
  <c r="B4" i="17" s="1"/>
  <c r="B19" i="17" l="1"/>
  <c r="B16" i="17"/>
  <c r="B14" i="17"/>
  <c r="B12" i="17"/>
  <c r="B6" i="17"/>
  <c r="K20" i="17"/>
  <c r="I20" i="17"/>
  <c r="G20" i="17"/>
  <c r="F20" i="17"/>
  <c r="J20" i="17"/>
  <c r="H20" i="17"/>
  <c r="L20" i="17"/>
  <c r="N20" i="17"/>
  <c r="M20" i="17"/>
  <c r="E20" i="17"/>
  <c r="D20" i="17"/>
</calcChain>
</file>

<file path=xl/sharedStrings.xml><?xml version="1.0" encoding="utf-8"?>
<sst xmlns="http://schemas.openxmlformats.org/spreadsheetml/2006/main" count="500" uniqueCount="250">
  <si>
    <t xml:space="preserve">Lichamelijk, geestelijk en emotioneel bewustzijn - 3de graad </t>
  </si>
  <si>
    <t>1 Competenties op het vlak van lichamelijk, geestelijk en emotioneel bewustzijn en op vlak van lichamelijke, geestelijke en emotionele gezondheid</t>
  </si>
  <si>
    <t>doelstelling</t>
  </si>
  <si>
    <t xml:space="preserve">Dubbele finaliteit </t>
  </si>
  <si>
    <t xml:space="preserve">Nederlands - 3de graad </t>
  </si>
  <si>
    <t>2 Competenties in het Nederlands</t>
  </si>
  <si>
    <t>2.10</t>
  </si>
  <si>
    <t>2.11</t>
  </si>
  <si>
    <t>2.12</t>
  </si>
  <si>
    <t>2.13</t>
  </si>
  <si>
    <t>2.14</t>
  </si>
  <si>
    <t xml:space="preserve">Competenties in andere talen - 3de graad </t>
  </si>
  <si>
    <t>3 Competenties in andere talen</t>
  </si>
  <si>
    <t xml:space="preserve">Digitaal en Media - 3de graad </t>
  </si>
  <si>
    <t>4 Digitale competentie en mediawijsheid</t>
  </si>
  <si>
    <t xml:space="preserve">Sociaal-relationele competenties - 3de graad </t>
  </si>
  <si>
    <t>5 Sociaal-relationele competenties</t>
  </si>
  <si>
    <t xml:space="preserve">STEM - 3de graad </t>
  </si>
  <si>
    <t>6 Competenties inzake wiskunde, exacte wetenschappen en technologie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</si>
  <si>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</si>
  <si>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</si>
  <si>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</si>
  <si>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</si>
  <si>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</si>
  <si>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</si>
  <si>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</si>
  <si>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</si>
  <si>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</si>
  <si>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</si>
  <si>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</si>
  <si>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</si>
  <si>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</si>
  <si>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</si>
  <si>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 xml:space="preserve">Burgerschap - 3de graad </t>
  </si>
  <si>
    <t>7 Burgerschapscompetenties met inbegrip van competenties inzake samenleven</t>
  </si>
  <si>
    <t xml:space="preserve">Historisch bewustzijn- 3de graad </t>
  </si>
  <si>
    <t>8 Competenties met betrekking tot historisch bewustzijn</t>
  </si>
  <si>
    <t xml:space="preserve">Ruimtelijk bewustzijn - 3de graad </t>
  </si>
  <si>
    <t>9 Competenties met betrekking tot ruimtelijk bewustzijn</t>
  </si>
  <si>
    <t>9.10</t>
  </si>
  <si>
    <t>9.11</t>
  </si>
  <si>
    <t xml:space="preserve">Economie - 3de graad </t>
  </si>
  <si>
    <t>11 Economische en financiële competenties</t>
  </si>
  <si>
    <t xml:space="preserve">Juridische competentie - 3de graad </t>
  </si>
  <si>
    <t xml:space="preserve">12 Juridische competentie </t>
  </si>
  <si>
    <t xml:space="preserve">Leren leren  - 3de graad </t>
  </si>
  <si>
    <t>13 Leercompetenties met inbegrip van onderzoekscompetenties, innovatiedenken, creativiteit, probleemoplossend en kritisch denken, systeemdenken, informatieverwerking en samenwerken</t>
  </si>
  <si>
    <t xml:space="preserve">Initiatief- 3de graad </t>
  </si>
  <si>
    <t>15 Ontwikkeling van initiatief, ambitie, ondernemingszin en loopbaancompetenties</t>
  </si>
  <si>
    <t xml:space="preserve">Cultuur - 3de graad </t>
  </si>
  <si>
    <t>16 Cultureel bewustzijn en culturele expressie.</t>
  </si>
  <si>
    <t xml:space="preserve">Competenties inzake duurzaamheid - 3de graad </t>
  </si>
  <si>
    <t>10 Competenties inzake duurzaamheid</t>
  </si>
  <si>
    <t xml:space="preserve"> Zelfbewustzijn en zelfexpressie, zelfsturing en wendbaarheid - 3de graad </t>
  </si>
  <si>
    <t>14 Zelfbewustzijn en zelfexpressie, zelfsturing en wendbaarheid</t>
  </si>
  <si>
    <t>OVERZICHT</t>
  </si>
  <si>
    <t>Aantal eindtermen niet gecoverd</t>
  </si>
  <si>
    <t xml:space="preserve">Totaal aantal eindtermen </t>
  </si>
  <si>
    <t>Nederlands</t>
  </si>
  <si>
    <t>Frans</t>
  </si>
  <si>
    <t>Engels</t>
  </si>
  <si>
    <t>Wiskunde</t>
  </si>
  <si>
    <t>Natuur-wetenschappen</t>
  </si>
  <si>
    <t>Geschiedenis</t>
  </si>
  <si>
    <t>Aardrijkskunde</t>
  </si>
  <si>
    <t>Artistieke Opvoeding</t>
  </si>
  <si>
    <t>Lichamelijke Opvoeding</t>
  </si>
  <si>
    <t>Economie</t>
  </si>
  <si>
    <t>(in te vullen)</t>
  </si>
  <si>
    <t>1 Competenties op het vlak van lichamelijk, geestelijk en emotioneel bewustzijn …</t>
  </si>
  <si>
    <t>13 Leercompetenties met inbegrip van onderzoekscompetenties, innovatiedenken,  …</t>
  </si>
  <si>
    <t xml:space="preserve">Totaal </t>
  </si>
  <si>
    <t>Doelstelling</t>
  </si>
  <si>
    <t># vakken opgenomen</t>
  </si>
  <si>
    <t xml:space="preserve">  </t>
  </si>
  <si>
    <t>1.01</t>
  </si>
  <si>
    <t>De leerlingen passen technieken voor levensreddend handelen toe in een gesimuleerde leeromgeving.</t>
  </si>
  <si>
    <t>1.02</t>
  </si>
  <si>
    <t>1.03</t>
  </si>
  <si>
    <t>De leerlingen voeren conform de beweegrichtlijnen in verschillende bewegingsomgevingen activiteiten uit in verschillende individuele, interactieve en ritmisch expressieve bewegingsdomeinen.</t>
  </si>
  <si>
    <t>1.04</t>
  </si>
  <si>
    <t>De leerlingen ontwikkelen kracht, lenigheid, uithouding, snelheid, coördinatie en evenwicht, rekening houdend met de evolutievan hun fysieke capaciteiten.</t>
  </si>
  <si>
    <t>1.05</t>
  </si>
  <si>
    <t>De leerlingen voeren motorische basisvaardigheden uit, rekening houdend met ergonomische principes en de evolutie van hun fysieke capaciteiten.</t>
  </si>
  <si>
    <t>1.06</t>
  </si>
  <si>
    <t>De leerlingen passen tactieken en principes toe met respect voor de afgesproken regels en rollen in sport en spel.</t>
  </si>
  <si>
    <t>1.07</t>
  </si>
  <si>
    <t>De leerlingen hanteren in verschillende rollen in sport en spel principes van verantwoord gedrag.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</si>
  <si>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</si>
  <si>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</si>
  <si>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</si>
  <si>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</si>
  <si>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</si>
  <si>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</si>
  <si>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</si>
  <si>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</si>
  <si>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</si>
  <si>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De leerlingen bepalen het onderwerp, de hoofdgedachte en de hoofdpunten bij het doelgericht lezen en beluisteren van teksten.</t>
  </si>
  <si>
    <t>De leerlingen selecteren relevante informatie bij het lezen en beluisteren van teksten.</t>
  </si>
  <si>
    <t>De leerlingen nemen notities bij het lezen en beluisteren van teksten.</t>
  </si>
  <si>
    <t>De leerlingen drukken zich creatief uit met taal.</t>
  </si>
  <si>
    <t>De leerlingen passen inzicht in het taalsysteem toe ter ondersteuning van hun communicatieve handelingen.</t>
  </si>
  <si>
    <t>De leerlingen passen inzicht in taalgebruik toe ter ondersteuning van hun communicatieve handelingen.</t>
  </si>
  <si>
    <t>De leerlingen illustreren het effect van taaluitingen, taalvariëteiten en talen op identiteitsvorming en sociale omgang.</t>
  </si>
  <si>
    <t>De leerlingen verwoorden eigen beleving en interpretatie van literaire teksten.</t>
  </si>
  <si>
    <t>De leerlingen gaan in interactie over de relevantievan literaire teksten voor hun leefwereld, voor de samenleving waarin ze leven en voor de samenleving waarin de teksten ontstonden.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</si>
  <si>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</si>
  <si>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</si>
  <si>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</si>
  <si>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</si>
  <si>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</si>
  <si>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</si>
  <si>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</si>
  <si>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</si>
  <si>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</si>
  <si>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De leerlingen drukken eigen beleving en interpretatie van literaire teksten uit.</t>
  </si>
  <si>
    <t>5.01</t>
  </si>
  <si>
    <t>De leerlingen gaan respectvol en constructief met anderen in interactie rekening houdend met elkaars grenzen.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</si>
  <si>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</si>
  <si>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</si>
  <si>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</si>
  <si>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</si>
  <si>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</si>
  <si>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</si>
  <si>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</si>
  <si>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</si>
  <si>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</si>
  <si>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>De leerlingen rekenen met reële getallen.</t>
  </si>
  <si>
    <t>De leerlingen brengen met behulp van de grafiek, kenmerken van een functie in verband met de betekenisvolle situatie die door de functie beschreven wordt.</t>
  </si>
  <si>
    <t>De leerlingen bepalen en vergelijken gemiddelde veranderingen over intervallen met behulpvan differentiequotiënten.</t>
  </si>
  <si>
    <t>De leerlingen bepalen kansen met behulp van boomdiagrammen en de wet van Laplace.</t>
  </si>
  <si>
    <t>De leerlingen verklaren het belang van representativiteit bij steekproeven voor het formuleren van statistische besluiten over een populatie.</t>
  </si>
  <si>
    <t>De leerlingen leggen in concrete situaties het verschil uit tussen samenhang en causaliteit.</t>
  </si>
  <si>
    <t>De leerlingen gebruiken de normale verdeling als continu model bij gegeven data.</t>
  </si>
  <si>
    <t>De leerlingen berekenen kansen bij een normaal verdeelde kansvariabele.</t>
  </si>
  <si>
    <t>De leerlingen gebruiken ICT om berekeningen uit te voeren en grafische voorstellingen te maken.</t>
  </si>
  <si>
    <t>6.24</t>
  </si>
  <si>
    <t>6.25</t>
  </si>
  <si>
    <t>6.26</t>
  </si>
  <si>
    <t>De leerlingen illustreren bij de mens hoe hormonale regeling en gezondheidsgedrag de vruchtbaarheid beïnvloeden.</t>
  </si>
  <si>
    <t>De leerlingen leggen het overerven en de expressie van kenmerken bij organismen uit.</t>
  </si>
  <si>
    <t>De leerlingen verklaren met wetenschappelijk onderbouwde argumenten de biologische evolutie.</t>
  </si>
  <si>
    <t>De leerlingen leggen natuurlijke selectie uit als een evolutieproces dat de genetische samenstelling van een populatie kan wijzigen.</t>
  </si>
  <si>
    <t>De leerlingen verklaren de chemische informatie op product-en materiaallabels in functie van veiligheid, gezondheid en leefmilieu.</t>
  </si>
  <si>
    <t>De leerlingen reflecteren over toepassingen of processen in het kader van duurzame chemie.</t>
  </si>
  <si>
    <t>De leerlingen beschrijven kernfusie en kernsplitsing in het kader van energievoorziening en bijhorende veiligheidsaspecten.</t>
  </si>
  <si>
    <t>De leerlingen verklaren aan de hand van eigenschappen van golven fenomenen of toepassingen uit het dagelijks leven.</t>
  </si>
  <si>
    <t>De leerlingen verklaren aan de hand van eigenschappen van permanente magneten en elektromagneten fenomenen of toepassingen uit het dagelijks leven.</t>
  </si>
  <si>
    <t>De leerlingen werken op een veilige en duurzame manier met materialen, stoffen, organismen en technische systemen.</t>
  </si>
  <si>
    <t>De leerlingen voeren onderzoek aan de hand van een wetenschappelijke methode om kennis te ontwikkelen en om vragen te beantwoorden.</t>
  </si>
  <si>
    <t>De leerlingen ontwerpen een oplossing voor een probleem door wetenschappen, technologie of wiskunde geïntegreerd aan te wenden.</t>
  </si>
  <si>
    <t>De leerlingen illustreren de wisselwerking tussen wetenschappen, technologie, wiskunde en de maatschappij aan de hand van maatschappelijke uitdagingen.</t>
  </si>
  <si>
    <t>7.01</t>
  </si>
  <si>
    <t>7.02</t>
  </si>
  <si>
    <t>7.03</t>
  </si>
  <si>
    <t>7.04</t>
  </si>
  <si>
    <t>8.01</t>
  </si>
  <si>
    <t>8.02</t>
  </si>
  <si>
    <t>8.03</t>
  </si>
  <si>
    <t>8.04</t>
  </si>
  <si>
    <t>8.05</t>
  </si>
  <si>
    <t>8.06</t>
  </si>
  <si>
    <t>8.07</t>
  </si>
  <si>
    <t>8.08</t>
  </si>
  <si>
    <t>De leerlingen bouwen een historisch referentiekader op met structuurbegrippen, scharnierpunten en kenmerken eigen aan de moderne en hedendaagse tijd.</t>
  </si>
  <si>
    <t>De leerlingen lichten verbanden toe tussen de maatschappelijke domeinen voor westerse en niet-westerse samenlevingen uit de moderne en hedendaagse tijd.</t>
  </si>
  <si>
    <t>De leerlingen lichten kenmerken toe van interculturele contacten tussen westerse en niet-westerse samenlevingen uit de moderne en hedendaagse tijd.</t>
  </si>
  <si>
    <t>De leerlingen vergelijken kenmerken van bestudeerde samenlevingen in eenzelfde periode of tussen periodes.</t>
  </si>
  <si>
    <t>De leerlingen vergelijken de courante westerse periodisering met andere periodiseringen in tijd en ruimte.</t>
  </si>
  <si>
    <t>De leerlingen lichten betekenissen toe die men geeft aan historische fenomenen uit de bestudeerde periodes.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</si>
  <si>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</si>
  <si>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</si>
  <si>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</si>
  <si>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</si>
  <si>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</si>
  <si>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</si>
  <si>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</si>
  <si>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</si>
  <si>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</si>
  <si>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De leerlingen lichten het ontstaan en de evolutie van het heelal, het Zonnestelsel en van de Aarde in een tijd-ruimtekader toe.</t>
  </si>
  <si>
    <t>De leerlingen lichten de gelaagde opbouw en samenstelling van de aarde en de atmosfeer toe.</t>
  </si>
  <si>
    <t>De leerlingen beschrijven kenmerken en verklaren gevolgen van rotatie en revolutie van de Aarde.</t>
  </si>
  <si>
    <t>De leerlingen beschrijven oorzaken en gevolgen van platentektoniek.</t>
  </si>
  <si>
    <t>De leerlingen lichten de werking en de gevolgen van geomorfologische processen toe.</t>
  </si>
  <si>
    <t>De leerlingen lichten atmosferische processen toe aan de hand van neerslag, temperatuur en winden.</t>
  </si>
  <si>
    <t>De leerlingen reflecteren over mogelijke maatregelen met betrekking tot klimaatverandering.</t>
  </si>
  <si>
    <t>De leerlingen verklaren een landschap vanuit de landschapsgenese.</t>
  </si>
  <si>
    <t>De leerlingen evalueren de inrichting van een gebied in het Vlaams Gewest of het Brussels Hoofdstedelijk Gewest op basis van principes van duurzame ontwikkeling.</t>
  </si>
  <si>
    <t>De leerlingen zetten terreintechnieken en geografische hulpbronnen met inbegrip van GIS-viewers functioneel in.</t>
  </si>
  <si>
    <t>16 Cultureel bewustzijn en culturele expressie</t>
  </si>
  <si>
    <t>16.01</t>
  </si>
  <si>
    <t>16.02</t>
  </si>
  <si>
    <t>16.03</t>
  </si>
  <si>
    <t>16.04</t>
  </si>
  <si>
    <t>De leerlingen brengen kunst- en cultuuruitingen in verband met de context waarin ze voorkomen.</t>
  </si>
  <si>
    <t>De leerlingen reflecteren over eigen beleving bij uiteenlopende kunst-en cultuuruitingen.</t>
  </si>
  <si>
    <t>De leerlingen lichten toe hoe een kunstwerk vanuit vorm en inhoud betekenis geeft.</t>
  </si>
  <si>
    <t>De leerlingen doorlopen een artistiek-creatief proces vanuit verbeelding.</t>
  </si>
  <si>
    <t>15.01</t>
  </si>
  <si>
    <t>15.02</t>
  </si>
  <si>
    <t>13.01</t>
  </si>
  <si>
    <t>13.02</t>
  </si>
  <si>
    <t>13.03</t>
  </si>
  <si>
    <t>13.04</t>
  </si>
  <si>
    <t>De leerlingen gebruiken school- en vaktaal.</t>
  </si>
  <si>
    <t>11.01</t>
  </si>
  <si>
    <t xml:space="preserve">De leerlingen beargumenteren binnen een persoonlijk of gezinsbudget keuzes bij aankopen rekening houdend met de totale kostprijs en de financieringskost. </t>
  </si>
  <si>
    <t>11.02</t>
  </si>
  <si>
    <t xml:space="preserve">De leerlingen vergelijken sparen en beleggingsvormen op het vlak van risico en rendement. </t>
  </si>
  <si>
    <t>11.03</t>
  </si>
  <si>
    <t>11.04</t>
  </si>
  <si>
    <t>11.05</t>
  </si>
  <si>
    <t xml:space="preserve">De leerlingen illustreren het marktmechanisme op de productmarkt. </t>
  </si>
  <si>
    <t>11.06</t>
  </si>
  <si>
    <t xml:space="preserve">De leerlingen lichten toe hoe de overheid via inkomsten en uitgaven een impact heeft op de samenleving en ongelijkheid tracht te beperken. </t>
  </si>
  <si>
    <t>De leerlingen ontwikkelen gezondheidsvaardigheden in functie van hun fysiek en mentaal welzijn binnen verschillende thema’s.</t>
  </si>
  <si>
    <t>De leerlingen beoordelen doelgericht informatie op betrouwbaarheid, correctheid en bruikbaarheid bij het lezen en luisteren.</t>
  </si>
  <si>
    <t>De leerlingen vatten doelgericht een geschreven tekst schriftelijk samen.</t>
  </si>
  <si>
    <t>De leerlingen spreken en schrijven doelgericht.</t>
  </si>
  <si>
    <t>De leerlingen nemen doelgericht deel aan mondelinge en schriftelijke interactie.</t>
  </si>
  <si>
    <t>De leerlingen zetten doelgericht strategieën in ter ondersteuning van informatieverwerking en communicatieve handelingen.</t>
  </si>
  <si>
    <t>De leerlingen zetten nieuw- en eerder verworven woordenschat in ter ondersteuning van hun communicatieve handelingen.</t>
  </si>
  <si>
    <t>2.15</t>
  </si>
  <si>
    <t>De leerlingen geven bij het lezen en beluisteren van teksten overeenkomsten en verschillen aan tussen de eigen en andere maatschappijen en culturen, waarin de doeltaal wordt gesproken.</t>
  </si>
  <si>
    <t>4.01</t>
  </si>
  <si>
    <t>De leerlingen gebruiken doelgericht courante functionaliteiten van vergelijkbare toepassingen om digitale inhouden te creëren.</t>
  </si>
  <si>
    <t>4.02</t>
  </si>
  <si>
    <t>De leerlingen respecteren ethische, sociale en legale regels bij het gebruiken van digitale technologie.</t>
  </si>
  <si>
    <t>De leerlingen analyseren kenmerken van de functie f(x)=b.a^x: stijgen/dalen, toenemende stijging/afnemende daling en gedrag op oneindig.</t>
  </si>
  <si>
    <t>Deleerlingen gebruiken modellen voor exponentiële groei.</t>
  </si>
  <si>
    <t>De leerlingen beschrijven fenomenen uit de realiteit aan de hand van wiskundige concepten uit de derde graad.</t>
  </si>
  <si>
    <t>De leerlingen lossen vraagstukken en problemen op door te mathematiseren en demathematiseren en door gebruik te maken van heuristieken.</t>
  </si>
  <si>
    <t>De leerlingen lichten bij de mens de bevruchting en factoren toe die de ontwikkeling van embryo en foetus beïnvloeden.</t>
  </si>
  <si>
    <t>6.27</t>
  </si>
  <si>
    <t>De leerlingen reflecteren over de betekenis, de principes en de werking van de democratische rechtsstaat en hun verantwoordelijkheid daarin.</t>
  </si>
  <si>
    <t>De leerlingen reflecteren over het relationele, gelaagde en dynamische karakter van identiteit.</t>
  </si>
  <si>
    <t>De leerlingen lichten toe hoe verschillende vormen van diversiteit verrijkend en uitdagend zijn voor het samenleven.</t>
  </si>
  <si>
    <t xml:space="preserve">De leerlingen gaan geïnformeerd, beargumenteerd en constructief in dialoog over maatschappelijke thema’s. </t>
  </si>
  <si>
    <t>De leerlingen analyseren kritisch historische bronnen met betrekking tot de bestudeerde periodes in functie van een historische vraag.</t>
  </si>
  <si>
    <t>De leerlingen beantwoorden een historische vraag aan de hand van historische bronnen met betrekking tot de bestudeerde periodes en historische redeneerwijzen.</t>
  </si>
  <si>
    <t>De leerlingen analyseren de invloed van de eigen standplaatsgebondenheid en die van anderen op historische beeldvorming met betrekking tot de bestudeerde periodes.</t>
  </si>
  <si>
    <t>8.09</t>
  </si>
  <si>
    <t>De leerlingen situeren absoluut en relatief personen, plaatsen, patronen en processen op relevante ruimtelijke schaalniveaus.</t>
  </si>
  <si>
    <t>De leerlingen lichten gevolgen van het werken met een arbeidsovereenkomst toe.</t>
  </si>
  <si>
    <t>De leerlingen lichten verantwoordelijkheid en aansprakelijkheid bij een schadegeval toe.</t>
  </si>
  <si>
    <t>De leerlingen reflecteren cyclisch, vakspecifiek en vakoverschrijdend over het eigen leerproces en sturen het op basis daarvan doelgericht bij.</t>
  </si>
  <si>
    <t>De leerlingen zetten (meta)cognitieve leer- en regulatiestrategieën in om zich leerinhouden eigen te maken.</t>
  </si>
  <si>
    <t>De leerlingen zoeken doelgericht informatie in diverse bronnen en verwerken die op een kritische en systematische manier.</t>
  </si>
  <si>
    <t>De leerlingen doorlopen bewust hun studie- of beroepskeuzeproces.</t>
  </si>
  <si>
    <t>De leerlingen genereren creatieve ideeën om een probleem op te lossen en bespreken de uitvoerbaarheid ervan aan de hand van criteria.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</si>
</sst>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 applyAlignment="1">
      <alignment vertical="top"/>
    </xf>
    <xf numFmtId="49" fontId="4" fillId="2" borderId="0" xfId="0" applyNumberFormat="1" applyFont="1" applyFill="1" applyAlignment="1">
      <alignment horizontal="left" vertical="top" wrapText="1"/>
    </xf>
    <xf numFmtId="49" fontId="5" fillId="2" borderId="0" xfId="0" applyNumberFormat="1" applyFont="1" applyFill="1" applyAlignment="1">
      <alignment horizontal="left" vertical="top"/>
    </xf>
    <xf numFmtId="49" fontId="6" fillId="2" borderId="0" xfId="0" applyNumberFormat="1" applyFont="1" applyFill="1"/>
    <xf numFmtId="49" fontId="4" fillId="2" borderId="0" xfId="0" applyNumberFormat="1" applyFont="1" applyFill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/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top"/>
    </xf>
    <xf numFmtId="49" fontId="3" fillId="4" borderId="2" xfId="0" applyNumberFormat="1" applyFont="1" applyFill="1" applyBorder="1" applyAlignment="1">
      <alignment vertical="top"/>
    </xf>
    <xf numFmtId="49" fontId="0" fillId="4" borderId="3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top"/>
    </xf>
    <xf numFmtId="49" fontId="3" fillId="0" borderId="4" xfId="0" applyNumberFormat="1" applyFont="1" applyBorder="1" applyAlignment="1">
      <alignment vertical="top" wrapText="1"/>
    </xf>
    <xf numFmtId="49" fontId="3" fillId="0" borderId="13" xfId="0" applyNumberFormat="1" applyFont="1" applyBorder="1"/>
    <xf numFmtId="49" fontId="3" fillId="0" borderId="0" xfId="0" applyNumberFormat="1" applyFont="1"/>
    <xf numFmtId="49" fontId="3" fillId="0" borderId="4" xfId="0" applyNumberFormat="1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49" fontId="0" fillId="4" borderId="3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Alignment="1">
      <alignment horizontal="left" vertical="top"/>
    </xf>
    <xf numFmtId="0" fontId="0" fillId="2" borderId="0" xfId="0" applyFont="1" applyFill="1"/>
    <xf numFmtId="49" fontId="7" fillId="2" borderId="1" xfId="0" applyNumberFormat="1" applyFont="1" applyFill="1" applyBorder="1" applyAlignment="1">
      <alignment vertical="top"/>
    </xf>
    <xf numFmtId="49" fontId="7" fillId="2" borderId="1" xfId="0" applyNumberFormat="1" applyFont="1" applyFill="1" applyBorder="1" applyAlignment="1">
      <alignment horizontal="center" vertical="top" wrapText="1"/>
    </xf>
    <xf numFmtId="49" fontId="6" fillId="2" borderId="0" xfId="0" applyNumberFormat="1" applyFont="1" applyFill="1" applyAlignment="1">
      <alignment vertical="top"/>
    </xf>
    <xf numFmtId="0" fontId="12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49" fontId="8" fillId="2" borderId="0" xfId="0" applyNumberFormat="1" applyFont="1" applyFill="1" applyAlignment="1">
      <alignment horizontal="left" vertical="top"/>
    </xf>
    <xf numFmtId="49" fontId="3" fillId="4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49" fontId="3" fillId="4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left" vertical="top"/>
    </xf>
    <xf numFmtId="49" fontId="3" fillId="0" borderId="4" xfId="0" applyNumberFormat="1" applyFont="1" applyBorder="1" applyAlignment="1">
      <alignment horizontal="left" vertical="top" wrapText="1"/>
    </xf>
    <xf numFmtId="2" fontId="3" fillId="0" borderId="0" xfId="0" applyNumberFormat="1" applyFont="1"/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3" fillId="4" borderId="0" xfId="0" applyFont="1" applyFill="1" applyAlignment="1">
      <alignment horizontal="right" wrapText="1"/>
    </xf>
    <xf numFmtId="0" fontId="3" fillId="4" borderId="5" xfId="0" applyFont="1" applyFill="1" applyBorder="1" applyAlignment="1">
      <alignment horizontal="right" wrapText="1"/>
    </xf>
    <xf numFmtId="0" fontId="3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49" fontId="3" fillId="0" borderId="0" xfId="0" applyNumberFormat="1" applyFont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3" fillId="3" borderId="0" xfId="0" applyNumberFormat="1" applyFont="1" applyFill="1" applyAlignment="1">
      <alignment horizontal="left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49" fontId="13" fillId="4" borderId="13" xfId="0" applyNumberFormat="1" applyFont="1" applyFill="1" applyBorder="1" applyAlignment="1">
      <alignment horizontal="left"/>
    </xf>
    <xf numFmtId="0" fontId="0" fillId="4" borderId="16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1154244</xdr:colOff>
      <xdr:row>0</xdr:row>
      <xdr:rowOff>105833</xdr:rowOff>
    </xdr:from>
    <xdr:to>
      <xdr:col>0</xdr:col>
      <xdr:colOff>2663408</xdr:colOff>
      <xdr:row>2</xdr:row>
      <xdr:rowOff>391444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DD02DBBE-252E-4979-9328-E86244D1E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244" y="105833"/>
          <a:ext cx="1509164" cy="6983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363855</xdr:colOff>
      <xdr:row>3</xdr:row>
      <xdr:rowOff>16106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70291705-8AC4-6B7C-02AF-B40BC5FCE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0"/>
          <a:ext cx="1459230" cy="6790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5</xdr:col>
      <xdr:colOff>97155</xdr:colOff>
      <xdr:row>2</xdr:row>
      <xdr:rowOff>167698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B337E8B7-80CA-E8F2-9EEC-87AE3D967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1855470" cy="8649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999231</xdr:colOff>
      <xdr:row>0</xdr:row>
      <xdr:rowOff>0</xdr:rowOff>
    </xdr:from>
    <xdr:to>
      <xdr:col>4</xdr:col>
      <xdr:colOff>515696</xdr:colOff>
      <xdr:row>3</xdr:row>
      <xdr:rowOff>72409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827B24E3-AFB6-FC5A-6CCA-A8845285A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466" y="0"/>
          <a:ext cx="1522094" cy="7111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1219201</xdr:colOff>
      <xdr:row>0</xdr:row>
      <xdr:rowOff>0</xdr:rowOff>
    </xdr:from>
    <xdr:to>
      <xdr:col>5</xdr:col>
      <xdr:colOff>19051</xdr:colOff>
      <xdr:row>4</xdr:row>
      <xdr:rowOff>904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9F1781ED-703C-2B93-E096-0204CBB79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1" y="0"/>
          <a:ext cx="1752600" cy="81814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11431</xdr:colOff>
      <xdr:row>0</xdr:row>
      <xdr:rowOff>0</xdr:rowOff>
    </xdr:from>
    <xdr:to>
      <xdr:col>4</xdr:col>
      <xdr:colOff>361950</xdr:colOff>
      <xdr:row>2</xdr:row>
      <xdr:rowOff>79733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DE7708B1-D2A3-1E7F-18CE-4125492DA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3281" y="0"/>
          <a:ext cx="1350644" cy="6321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1247776</xdr:colOff>
      <xdr:row>0</xdr:row>
      <xdr:rowOff>68580</xdr:rowOff>
    </xdr:from>
    <xdr:to>
      <xdr:col>4</xdr:col>
      <xdr:colOff>439186</xdr:colOff>
      <xdr:row>0</xdr:row>
      <xdr:rowOff>763905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FF868A1D-9DE6-6240-81F6-164752BB2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6" y="68580"/>
          <a:ext cx="1502175" cy="6953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982308</xdr:colOff>
      <xdr:row>0</xdr:row>
      <xdr:rowOff>0</xdr:rowOff>
    </xdr:from>
    <xdr:to>
      <xdr:col>4</xdr:col>
      <xdr:colOff>429362</xdr:colOff>
      <xdr:row>2</xdr:row>
      <xdr:rowOff>168088</xdr:rowOff>
    </xdr:to>
    <xdr:pic>
      <xdr:nvPicPr>
        <xdr:cNvPr id="4" name="Afbeelding 3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25EF5CF2-A7C2-391A-BA90-4A2E1389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2867" y="0"/>
          <a:ext cx="1464113" cy="6835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135890</xdr:colOff>
      <xdr:row>0</xdr:row>
      <xdr:rowOff>0</xdr:rowOff>
    </xdr:from>
    <xdr:to>
      <xdr:col>4</xdr:col>
      <xdr:colOff>400270</xdr:colOff>
      <xdr:row>2</xdr:row>
      <xdr:rowOff>188437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3AF5E299-8FA1-4FC0-9D74-74593B3E0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190" y="0"/>
          <a:ext cx="1274030" cy="588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387458</xdr:colOff>
      <xdr:row>0</xdr:row>
      <xdr:rowOff>0</xdr:rowOff>
    </xdr:from>
    <xdr:to>
      <xdr:col>4</xdr:col>
      <xdr:colOff>873831</xdr:colOff>
      <xdr:row>2</xdr:row>
      <xdr:rowOff>20826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6C4C78CD-9D96-4A93-8041-90218BA64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5975" y="0"/>
          <a:ext cx="1503449" cy="69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132522</xdr:colOff>
      <xdr:row>0</xdr:row>
      <xdr:rowOff>0</xdr:rowOff>
    </xdr:from>
    <xdr:to>
      <xdr:col>4</xdr:col>
      <xdr:colOff>629303</xdr:colOff>
      <xdr:row>3</xdr:row>
      <xdr:rowOff>15893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B3E38066-77D3-4CF8-8E20-73431F661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0783" y="0"/>
          <a:ext cx="1503449" cy="696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11206</xdr:colOff>
      <xdr:row>0</xdr:row>
      <xdr:rowOff>0</xdr:rowOff>
    </xdr:from>
    <xdr:to>
      <xdr:col>4</xdr:col>
      <xdr:colOff>515651</xdr:colOff>
      <xdr:row>3</xdr:row>
      <xdr:rowOff>18904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76405607-DF8E-48C3-91F7-B5506F339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503449" cy="6931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0</xdr:row>
      <xdr:rowOff>0</xdr:rowOff>
    </xdr:from>
    <xdr:to>
      <xdr:col>4</xdr:col>
      <xdr:colOff>475566</xdr:colOff>
      <xdr:row>3</xdr:row>
      <xdr:rowOff>40019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521E26A4-C0F2-47B0-9E5F-4A82E1219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7572" y="0"/>
          <a:ext cx="1495829" cy="7007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77230</xdr:colOff>
      <xdr:row>0</xdr:row>
      <xdr:rowOff>0</xdr:rowOff>
    </xdr:from>
    <xdr:to>
      <xdr:col>4</xdr:col>
      <xdr:colOff>572882</xdr:colOff>
      <xdr:row>3</xdr:row>
      <xdr:rowOff>53391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486A8913-9115-BCF6-886A-3784DA8CA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6858" y="0"/>
          <a:ext cx="1499639" cy="6931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4</xdr:col>
      <xdr:colOff>247650</xdr:colOff>
      <xdr:row>2</xdr:row>
      <xdr:rowOff>136200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AC4D9F0A-9FC5-579A-A594-5C43A4DC6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225" y="0"/>
          <a:ext cx="1283970" cy="602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24849</xdr:colOff>
      <xdr:row>0</xdr:row>
      <xdr:rowOff>0</xdr:rowOff>
    </xdr:from>
    <xdr:to>
      <xdr:col>4</xdr:col>
      <xdr:colOff>510954</xdr:colOff>
      <xdr:row>2</xdr:row>
      <xdr:rowOff>132740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D344E7A1-90B1-B83B-386D-263338D65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827" y="0"/>
          <a:ext cx="1492774" cy="6889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984213</xdr:colOff>
      <xdr:row>0</xdr:row>
      <xdr:rowOff>0</xdr:rowOff>
    </xdr:from>
    <xdr:to>
      <xdr:col>4</xdr:col>
      <xdr:colOff>511885</xdr:colOff>
      <xdr:row>3</xdr:row>
      <xdr:rowOff>54637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451C504A-44B5-D1A4-B85E-913626E3A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742" y="0"/>
          <a:ext cx="1537111" cy="71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0C24-4BE1-4ADB-A1A5-9B98701603F7}">
  <dimension ref="A1:V20"/>
  <sheetViews>
    <sheetView showGridLines="0" tabSelected="1" zoomScale="90" zoomScaleNormal="90" workbookViewId="0">
      <selection activeCell="A29" sqref="A29"/>
    </sheetView>
  </sheetViews>
  <sheetFormatPr defaultRowHeight="14.4" x14ac:dyDescent="0.3"/>
  <cols>
    <col min="1" max="1" width="70.5546875" style="57" customWidth="1"/>
    <col min="2" max="7" width="13.6640625" style="57" customWidth="1"/>
    <col min="8" max="8" width="15.33203125" style="57" customWidth="1"/>
    <col min="9" max="9" width="13.6640625" style="57" customWidth="1"/>
    <col min="10" max="10" width="14.88671875" style="57" customWidth="1"/>
    <col min="11" max="14" width="13.6640625" style="57" customWidth="1"/>
    <col min="15" max="16384" width="8.88671875" style="57"/>
  </cols>
  <sheetData>
    <row r="1" spans="1:22" s="32" customFormat="1" ht="18" x14ac:dyDescent="0.35">
      <c r="A1" s="46" t="s">
        <v>55</v>
      </c>
    </row>
    <row r="2" spans="1:22" s="32" customFormat="1" x14ac:dyDescent="0.3"/>
    <row r="3" spans="1:22" s="47" customFormat="1" ht="42" thickBot="1" x14ac:dyDescent="0.35">
      <c r="B3" s="48" t="s">
        <v>56</v>
      </c>
      <c r="C3" s="49" t="s">
        <v>57</v>
      </c>
      <c r="D3" s="50" t="s">
        <v>58</v>
      </c>
      <c r="E3" s="50" t="s">
        <v>59</v>
      </c>
      <c r="F3" s="50" t="s">
        <v>60</v>
      </c>
      <c r="G3" s="50" t="s">
        <v>61</v>
      </c>
      <c r="H3" s="50" t="s">
        <v>62</v>
      </c>
      <c r="I3" s="50" t="s">
        <v>63</v>
      </c>
      <c r="J3" s="50" t="s">
        <v>64</v>
      </c>
      <c r="K3" s="50" t="s">
        <v>65</v>
      </c>
      <c r="L3" s="50" t="s">
        <v>66</v>
      </c>
      <c r="M3" s="50" t="s">
        <v>67</v>
      </c>
      <c r="N3" s="51" t="s">
        <v>68</v>
      </c>
    </row>
    <row r="4" spans="1:22" x14ac:dyDescent="0.3">
      <c r="A4" s="52" t="s">
        <v>69</v>
      </c>
      <c r="B4" s="53">
        <f>COUNTIF('1. Lichamelijk'!N5:N11,0)</f>
        <v>7</v>
      </c>
      <c r="C4" s="54">
        <v>7</v>
      </c>
      <c r="D4" s="55">
        <f>COUNTIF('1. Lichamelijk'!C5:C11,"x")</f>
        <v>0</v>
      </c>
      <c r="E4" s="55">
        <f>COUNTIF('1. Lichamelijk'!D5:D11,"x")</f>
        <v>0</v>
      </c>
      <c r="F4" s="55">
        <f>COUNTIF('1. Lichamelijk'!E5:E11,"x")</f>
        <v>0</v>
      </c>
      <c r="G4" s="55">
        <f>COUNTIF('1. Lichamelijk'!F5:F11,"x")</f>
        <v>0</v>
      </c>
      <c r="H4" s="55">
        <f>COUNTIF('1. Lichamelijk'!G5:G11,"x")</f>
        <v>0</v>
      </c>
      <c r="I4" s="55">
        <f>COUNTIF('1. Lichamelijk'!H5:H11,"x")</f>
        <v>0</v>
      </c>
      <c r="J4" s="55">
        <f>COUNTIF('1. Lichamelijk'!I5:I11,"x")</f>
        <v>0</v>
      </c>
      <c r="K4" s="55">
        <f>COUNTIF('1. Lichamelijk'!J5:J11,"x")</f>
        <v>0</v>
      </c>
      <c r="L4" s="55">
        <f>COUNTIF('1. Lichamelijk'!K5:K11,"x")</f>
        <v>0</v>
      </c>
      <c r="M4" s="55">
        <f>COUNTIF('1. Lichamelijk'!L5:L11,"x")</f>
        <v>0</v>
      </c>
      <c r="N4" s="55">
        <f>COUNTIF('1. Lichamelijk'!M5:M11,"x")</f>
        <v>0</v>
      </c>
      <c r="O4" s="56"/>
      <c r="P4" s="56"/>
      <c r="Q4" s="56"/>
      <c r="R4" s="56"/>
      <c r="S4" s="56"/>
      <c r="T4" s="56"/>
      <c r="U4" s="56"/>
      <c r="V4" s="56"/>
    </row>
    <row r="5" spans="1:22" x14ac:dyDescent="0.3">
      <c r="A5" s="58" t="s">
        <v>5</v>
      </c>
      <c r="B5" s="59">
        <f>COUNTIF('2. Nederlands '!N5:N19,0)</f>
        <v>15</v>
      </c>
      <c r="C5" s="60">
        <v>15</v>
      </c>
      <c r="D5" s="61">
        <f>COUNTIF('2. Nederlands '!C5:C19,"x")</f>
        <v>0</v>
      </c>
      <c r="E5" s="61">
        <f>COUNTIF('2. Nederlands '!D5:D19,"x")</f>
        <v>0</v>
      </c>
      <c r="F5" s="61">
        <f>COUNTIF('2. Nederlands '!E5:E19,"x")</f>
        <v>0</v>
      </c>
      <c r="G5" s="61">
        <f>COUNTIF('2. Nederlands '!F5:F19,"x")</f>
        <v>0</v>
      </c>
      <c r="H5" s="61">
        <f>COUNTIF('2. Nederlands '!G5:G19,"x")</f>
        <v>0</v>
      </c>
      <c r="I5" s="61">
        <f>COUNTIF('2. Nederlands '!H5:H19,"x")</f>
        <v>0</v>
      </c>
      <c r="J5" s="61">
        <f>COUNTIF('2. Nederlands '!I5:I19,"x")</f>
        <v>0</v>
      </c>
      <c r="K5" s="61">
        <f>COUNTIF('2. Nederlands '!J5:J19,"x")</f>
        <v>0</v>
      </c>
      <c r="L5" s="61">
        <f>COUNTIF('2. Nederlands '!K5:K19,"x")</f>
        <v>0</v>
      </c>
      <c r="M5" s="61">
        <f>COUNTIF('2. Nederlands '!L5:L19,"x")</f>
        <v>0</v>
      </c>
      <c r="N5" s="61">
        <f>COUNTIF('2. Nederlands '!M5:M19,"x")</f>
        <v>0</v>
      </c>
    </row>
    <row r="6" spans="1:22" x14ac:dyDescent="0.3">
      <c r="A6" s="52" t="s">
        <v>12</v>
      </c>
      <c r="B6" s="62">
        <f>COUNTIF('3. Andere talen '!N5:N13,0)</f>
        <v>9</v>
      </c>
      <c r="C6" s="63">
        <v>9</v>
      </c>
      <c r="D6" s="55">
        <f>COUNTIF('3. Andere talen '!C5:C13,"x")</f>
        <v>0</v>
      </c>
      <c r="E6" s="55">
        <f>COUNTIF('3. Andere talen '!D5:D13,"x")</f>
        <v>0</v>
      </c>
      <c r="F6" s="55">
        <f>COUNTIF('3. Andere talen '!E5:E13,"x")</f>
        <v>0</v>
      </c>
      <c r="G6" s="55">
        <f>COUNTIF('3. Andere talen '!F5:F13,"x")</f>
        <v>0</v>
      </c>
      <c r="H6" s="55">
        <f>COUNTIF('3. Andere talen '!G5:G13,"x")</f>
        <v>0</v>
      </c>
      <c r="I6" s="55">
        <f>COUNTIF('3. Andere talen '!H5:H13,"x")</f>
        <v>0</v>
      </c>
      <c r="J6" s="55">
        <f>COUNTIF('3. Andere talen '!I5:I13,"x")</f>
        <v>0</v>
      </c>
      <c r="K6" s="55">
        <f>COUNTIF('3. Andere talen '!J5:J13,"x")</f>
        <v>0</v>
      </c>
      <c r="L6" s="55">
        <f>COUNTIF('3. Andere talen '!K5:K13,"x")</f>
        <v>0</v>
      </c>
      <c r="M6" s="55">
        <f>COUNTIF('3. Andere talen '!L5:L13,"x")</f>
        <v>0</v>
      </c>
      <c r="N6" s="55">
        <f>COUNTIF('3. Andere talen '!M5:M13,"x")</f>
        <v>0</v>
      </c>
    </row>
    <row r="7" spans="1:22" x14ac:dyDescent="0.3">
      <c r="A7" s="58" t="s">
        <v>14</v>
      </c>
      <c r="B7" s="59">
        <f>COUNTIF('4. Digitaal '!N5:N6,0)</f>
        <v>2</v>
      </c>
      <c r="C7" s="60">
        <v>2</v>
      </c>
      <c r="D7" s="61">
        <f>COUNTIF('4. Digitaal '!C5:C6,"x")</f>
        <v>0</v>
      </c>
      <c r="E7" s="61">
        <f>COUNTIF('4. Digitaal '!D5:D6,"x")</f>
        <v>0</v>
      </c>
      <c r="F7" s="61">
        <f>COUNTIF('4. Digitaal '!E5:E6,"x")</f>
        <v>0</v>
      </c>
      <c r="G7" s="61">
        <f>COUNTIF('4. Digitaal '!F5:F6,"x")</f>
        <v>0</v>
      </c>
      <c r="H7" s="61">
        <f>COUNTIF('4. Digitaal '!G5:G6,"x")</f>
        <v>0</v>
      </c>
      <c r="I7" s="61">
        <f>COUNTIF('4. Digitaal '!H5:H6,"x")</f>
        <v>0</v>
      </c>
      <c r="J7" s="61">
        <f>COUNTIF('4. Digitaal '!I5:I6,"x")</f>
        <v>0</v>
      </c>
      <c r="K7" s="61">
        <f>COUNTIF('4. Digitaal '!J5:J6,"x")</f>
        <v>0</v>
      </c>
      <c r="L7" s="61">
        <f>COUNTIF('4. Digitaal '!K5:K6,"x")</f>
        <v>0</v>
      </c>
      <c r="M7" s="61">
        <f>COUNTIF('4. Digitaal '!L5:L6,"x")</f>
        <v>0</v>
      </c>
      <c r="N7" s="61">
        <f>COUNTIF('4. Digitaal '!M5:M6,"x")</f>
        <v>0</v>
      </c>
    </row>
    <row r="8" spans="1:22" x14ac:dyDescent="0.3">
      <c r="A8" s="52" t="s">
        <v>16</v>
      </c>
      <c r="B8" s="62">
        <f>COUNTIF('5. Sociaal-rel.'!N5:N5,0)</f>
        <v>1</v>
      </c>
      <c r="C8" s="63">
        <v>1</v>
      </c>
      <c r="D8" s="55">
        <f>COUNTIF('5. Sociaal-rel.'!C5:C5,"x")</f>
        <v>0</v>
      </c>
      <c r="E8" s="55">
        <f>COUNTIF('5. Sociaal-rel.'!D5:D5,"x")</f>
        <v>0</v>
      </c>
      <c r="F8" s="55">
        <f>COUNTIF('5. Sociaal-rel.'!E5:E5,"x")</f>
        <v>0</v>
      </c>
      <c r="G8" s="55">
        <f>COUNTIF('5. Sociaal-rel.'!F5:F5,"x")</f>
        <v>0</v>
      </c>
      <c r="H8" s="55">
        <f>COUNTIF('5. Sociaal-rel.'!G5:G5,"x")</f>
        <v>0</v>
      </c>
      <c r="I8" s="55">
        <f>COUNTIF('5. Sociaal-rel.'!H5:H5,"x")</f>
        <v>0</v>
      </c>
      <c r="J8" s="55">
        <f>COUNTIF('5. Sociaal-rel.'!I5:I5,"x")</f>
        <v>0</v>
      </c>
      <c r="K8" s="55">
        <f>COUNTIF('5. Sociaal-rel.'!J5:J5,"x")</f>
        <v>0</v>
      </c>
      <c r="L8" s="55">
        <f>COUNTIF('5. Sociaal-rel.'!K5:K5,"x")</f>
        <v>0</v>
      </c>
      <c r="M8" s="55">
        <f>COUNTIF('5. Sociaal-rel.'!L5:L5,"x")</f>
        <v>0</v>
      </c>
      <c r="N8" s="55">
        <f>COUNTIF('5. Sociaal-rel.'!M5:M5,"x")</f>
        <v>0</v>
      </c>
    </row>
    <row r="9" spans="1:22" x14ac:dyDescent="0.3">
      <c r="A9" s="58" t="s">
        <v>18</v>
      </c>
      <c r="B9" s="64">
        <f>COUNTIF('6. STEM '!N5:N31,0)</f>
        <v>27</v>
      </c>
      <c r="C9" s="65">
        <v>27</v>
      </c>
      <c r="D9" s="61">
        <f>COUNTIF('6. STEM '!C5:C31,"x")</f>
        <v>0</v>
      </c>
      <c r="E9" s="61">
        <f>COUNTIF('6. STEM '!D5:D31,"x")</f>
        <v>0</v>
      </c>
      <c r="F9" s="61">
        <f>COUNTIF('6. STEM '!E5:E31,"x")</f>
        <v>0</v>
      </c>
      <c r="G9" s="61">
        <f>COUNTIF('6. STEM '!F5:F31,"x")</f>
        <v>0</v>
      </c>
      <c r="H9" s="61">
        <f>COUNTIF('6. STEM '!G5:G31,"x")</f>
        <v>0</v>
      </c>
      <c r="I9" s="61">
        <f>COUNTIF('6. STEM '!H5:H31,"x")</f>
        <v>0</v>
      </c>
      <c r="J9" s="61">
        <f>COUNTIF('6. STEM '!I5:I31,"x")</f>
        <v>0</v>
      </c>
      <c r="K9" s="61">
        <f>COUNTIF('6. STEM '!J5:J31,"x")</f>
        <v>0</v>
      </c>
      <c r="L9" s="61">
        <f>COUNTIF('6. STEM '!K5:K31,"x")</f>
        <v>0</v>
      </c>
      <c r="M9" s="61">
        <f>COUNTIF('6. STEM '!L5:L31,"x")</f>
        <v>0</v>
      </c>
      <c r="N9" s="61">
        <f>COUNTIF('6. STEM '!M5:M31,"x")</f>
        <v>0</v>
      </c>
    </row>
    <row r="10" spans="1:22" x14ac:dyDescent="0.3">
      <c r="A10" s="52" t="s">
        <v>34</v>
      </c>
      <c r="B10" s="62">
        <f>COUNTIF('7. Burgerschap'!N5:N8,0)</f>
        <v>4</v>
      </c>
      <c r="C10" s="63">
        <v>4</v>
      </c>
      <c r="D10" s="55">
        <f>COUNTIF('7. Burgerschap'!C5:C8,"x")</f>
        <v>0</v>
      </c>
      <c r="E10" s="55">
        <f>COUNTIF('7. Burgerschap'!D5:D8,"x")</f>
        <v>0</v>
      </c>
      <c r="F10" s="55">
        <f>COUNTIF('7. Burgerschap'!E5:E8,"x")</f>
        <v>0</v>
      </c>
      <c r="G10" s="55">
        <f>COUNTIF('7. Burgerschap'!F5:F8,"x")</f>
        <v>0</v>
      </c>
      <c r="H10" s="55">
        <f>COUNTIF('7. Burgerschap'!G5:G8,"x")</f>
        <v>0</v>
      </c>
      <c r="I10" s="55">
        <f>COUNTIF('7. Burgerschap'!H5:H8,"x")</f>
        <v>0</v>
      </c>
      <c r="J10" s="55">
        <f>COUNTIF('7. Burgerschap'!I5:I8,"x")</f>
        <v>0</v>
      </c>
      <c r="K10" s="55">
        <f>COUNTIF('7. Burgerschap'!J5:J8,"x")</f>
        <v>0</v>
      </c>
      <c r="L10" s="55">
        <f>COUNTIF('7. Burgerschap'!K5:K8,"x")</f>
        <v>0</v>
      </c>
      <c r="M10" s="55">
        <f>COUNTIF('7. Burgerschap'!L5:L8,"x")</f>
        <v>0</v>
      </c>
      <c r="N10" s="55">
        <f>COUNTIF('7. Burgerschap'!M5:M8,"x")</f>
        <v>0</v>
      </c>
    </row>
    <row r="11" spans="1:22" x14ac:dyDescent="0.3">
      <c r="A11" s="58" t="s">
        <v>36</v>
      </c>
      <c r="B11" s="64">
        <f>COUNTIF('8. Historisch'!N5:N13,0)</f>
        <v>9</v>
      </c>
      <c r="C11" s="65">
        <v>9</v>
      </c>
      <c r="D11" s="61">
        <f>COUNTIF('8. Historisch'!C5:C13,"x")</f>
        <v>0</v>
      </c>
      <c r="E11" s="61">
        <f>COUNTIF('8. Historisch'!D5:D13,"x")</f>
        <v>0</v>
      </c>
      <c r="F11" s="61">
        <f>COUNTIF('8. Historisch'!E5:E13,"x")</f>
        <v>0</v>
      </c>
      <c r="G11" s="61">
        <f>COUNTIF('8. Historisch'!F5:F13,"x")</f>
        <v>0</v>
      </c>
      <c r="H11" s="61">
        <f>COUNTIF('8. Historisch'!G5:G13,"x")</f>
        <v>0</v>
      </c>
      <c r="I11" s="61">
        <f>COUNTIF('8. Historisch'!H5:H13,"x")</f>
        <v>0</v>
      </c>
      <c r="J11" s="61">
        <f>COUNTIF('8. Historisch'!I5:I13,"x")</f>
        <v>0</v>
      </c>
      <c r="K11" s="61">
        <f>COUNTIF('8. Historisch'!J5:J13,"x")</f>
        <v>0</v>
      </c>
      <c r="L11" s="61">
        <f>COUNTIF('8. Historisch'!K5:K13,"x")</f>
        <v>0</v>
      </c>
      <c r="M11" s="61">
        <f>COUNTIF('8. Historisch'!L5:L13,"x")</f>
        <v>0</v>
      </c>
      <c r="N11" s="61">
        <f>COUNTIF('8. Historisch'!M5:M13,"x")</f>
        <v>0</v>
      </c>
    </row>
    <row r="12" spans="1:22" x14ac:dyDescent="0.3">
      <c r="A12" s="52" t="s">
        <v>38</v>
      </c>
      <c r="B12" s="62">
        <f>COUNTIF('9. Ruimtelijk'!N5:N15,0)</f>
        <v>11</v>
      </c>
      <c r="C12" s="63">
        <v>11</v>
      </c>
      <c r="D12" s="55">
        <f>COUNTIF('9. Ruimtelijk'!C5:C15,"x")</f>
        <v>0</v>
      </c>
      <c r="E12" s="55">
        <f>COUNTIF('9. Ruimtelijk'!D5:D15,"x")</f>
        <v>0</v>
      </c>
      <c r="F12" s="55">
        <f>COUNTIF('9. Ruimtelijk'!E5:E15,"x")</f>
        <v>0</v>
      </c>
      <c r="G12" s="55">
        <f>COUNTIF('9. Ruimtelijk'!F5:F15,"x")</f>
        <v>0</v>
      </c>
      <c r="H12" s="55">
        <f>COUNTIF('9. Ruimtelijk'!G5:G15,"x")</f>
        <v>0</v>
      </c>
      <c r="I12" s="55">
        <f>COUNTIF('9. Ruimtelijk'!H5:H15,"x")</f>
        <v>0</v>
      </c>
      <c r="J12" s="55">
        <f>COUNTIF('9. Ruimtelijk'!I5:I15,"x")</f>
        <v>0</v>
      </c>
      <c r="K12" s="55">
        <f>COUNTIF('9. Ruimtelijk'!J5:J15,"x")</f>
        <v>0</v>
      </c>
      <c r="L12" s="55">
        <f>COUNTIF('9. Ruimtelijk'!K5:K15,"x")</f>
        <v>0</v>
      </c>
      <c r="M12" s="55">
        <f>COUNTIF('9. Ruimtelijk'!L5:L15,"x")</f>
        <v>0</v>
      </c>
      <c r="N12" s="55">
        <f>COUNTIF('9. Ruimtelijk'!M5:M15,"x")</f>
        <v>0</v>
      </c>
    </row>
    <row r="13" spans="1:22" x14ac:dyDescent="0.3">
      <c r="A13" s="58" t="s">
        <v>52</v>
      </c>
      <c r="B13" s="66"/>
      <c r="C13" s="67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1:22" x14ac:dyDescent="0.3">
      <c r="A14" s="52" t="s">
        <v>42</v>
      </c>
      <c r="B14" s="62">
        <f>COUNTIF('11. Economie'!N5:N10,0)</f>
        <v>6</v>
      </c>
      <c r="C14" s="63">
        <v>6</v>
      </c>
      <c r="D14" s="55">
        <f>COUNTIF('11. Economie'!C5:C10,"x")</f>
        <v>0</v>
      </c>
      <c r="E14" s="55">
        <f>COUNTIF('11. Economie'!D5:D10,"x")</f>
        <v>0</v>
      </c>
      <c r="F14" s="55">
        <f>COUNTIF('11. Economie'!E5:E10,"x")</f>
        <v>0</v>
      </c>
      <c r="G14" s="55">
        <f>COUNTIF('11. Economie'!F5:F10,"x")</f>
        <v>0</v>
      </c>
      <c r="H14" s="55">
        <f>COUNTIF('11. Economie'!G5:G10,"x")</f>
        <v>0</v>
      </c>
      <c r="I14" s="55">
        <f>COUNTIF('11. Economie'!H5:H10,"x")</f>
        <v>0</v>
      </c>
      <c r="J14" s="55">
        <f>COUNTIF('11. Economie'!I5:I10,"x")</f>
        <v>0</v>
      </c>
      <c r="K14" s="55">
        <f>COUNTIF('11. Economie'!J5:J10,"x")</f>
        <v>0</v>
      </c>
      <c r="L14" s="55">
        <f>COUNTIF('11. Economie'!K5:K10,"x")</f>
        <v>0</v>
      </c>
      <c r="M14" s="55">
        <f>COUNTIF('11. Economie'!L5:L10,"x")</f>
        <v>0</v>
      </c>
      <c r="N14" s="55">
        <f>COUNTIF('11. Economie'!M5:M10,"x")</f>
        <v>0</v>
      </c>
    </row>
    <row r="15" spans="1:22" x14ac:dyDescent="0.3">
      <c r="A15" s="58" t="s">
        <v>44</v>
      </c>
      <c r="B15" s="66"/>
      <c r="C15" s="67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22" x14ac:dyDescent="0.3">
      <c r="A16" s="52" t="s">
        <v>70</v>
      </c>
      <c r="B16" s="62">
        <f>COUNTIF('13. Leercompetenties'!N5:N8,0)</f>
        <v>4</v>
      </c>
      <c r="C16" s="63">
        <v>4</v>
      </c>
      <c r="D16" s="55">
        <f>COUNTIF('13. Leercompetenties'!C5:C8,"x")</f>
        <v>0</v>
      </c>
      <c r="E16" s="55">
        <f>COUNTIF('13. Leercompetenties'!D5:D8,"x")</f>
        <v>0</v>
      </c>
      <c r="F16" s="55">
        <f>COUNTIF('13. Leercompetenties'!E5:E8,"x")</f>
        <v>0</v>
      </c>
      <c r="G16" s="55">
        <f>COUNTIF('13. Leercompetenties'!F5:F8,"x")</f>
        <v>0</v>
      </c>
      <c r="H16" s="55">
        <f>COUNTIF('13. Leercompetenties'!G5:G8,"x")</f>
        <v>0</v>
      </c>
      <c r="I16" s="55">
        <f>COUNTIF('13. Leercompetenties'!H5:H8,"x")</f>
        <v>0</v>
      </c>
      <c r="J16" s="55">
        <f>COUNTIF('13. Leercompetenties'!I5:I8,"x")</f>
        <v>0</v>
      </c>
      <c r="K16" s="55">
        <f>COUNTIF('13. Leercompetenties'!J5:J8,"x")</f>
        <v>0</v>
      </c>
      <c r="L16" s="55">
        <f>COUNTIF('13. Leercompetenties'!K5:K8,"x")</f>
        <v>0</v>
      </c>
      <c r="M16" s="55">
        <f>COUNTIF('13. Leercompetenties'!L5:L8,"x")</f>
        <v>0</v>
      </c>
      <c r="N16" s="55">
        <f>COUNTIF('13. Leercompetenties'!M5:M8,"x")</f>
        <v>0</v>
      </c>
    </row>
    <row r="17" spans="1:14" x14ac:dyDescent="0.3">
      <c r="A17" s="58" t="s">
        <v>54</v>
      </c>
      <c r="B17" s="66"/>
      <c r="C17" s="67"/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x14ac:dyDescent="0.3">
      <c r="A18" s="52" t="s">
        <v>48</v>
      </c>
      <c r="B18" s="62">
        <f>COUNTIF('15. Initiatief'!N5:N6,0)</f>
        <v>2</v>
      </c>
      <c r="C18" s="63">
        <v>2</v>
      </c>
      <c r="D18" s="55">
        <f>COUNTIF('15. Initiatief'!C5:C6,"x")</f>
        <v>0</v>
      </c>
      <c r="E18" s="55">
        <f>COUNTIF('15. Initiatief'!D5:D6,"x")</f>
        <v>0</v>
      </c>
      <c r="F18" s="55">
        <f>COUNTIF('15. Initiatief'!E5:E6,"x")</f>
        <v>0</v>
      </c>
      <c r="G18" s="55">
        <f>COUNTIF('15. Initiatief'!F5:F6,"x")</f>
        <v>0</v>
      </c>
      <c r="H18" s="55">
        <f>COUNTIF('15. Initiatief'!G5:G6,"x")</f>
        <v>0</v>
      </c>
      <c r="I18" s="55">
        <f>COUNTIF('15. Initiatief'!H5:H6,"x")</f>
        <v>0</v>
      </c>
      <c r="J18" s="55">
        <f>COUNTIF('15. Initiatief'!I5:I6,"x")</f>
        <v>0</v>
      </c>
      <c r="K18" s="55">
        <f>COUNTIF('15. Initiatief'!J5:J6,"x")</f>
        <v>0</v>
      </c>
      <c r="L18" s="55">
        <f>COUNTIF('15. Initiatief'!K5:K6,"x")</f>
        <v>0</v>
      </c>
      <c r="M18" s="55">
        <f>COUNTIF('15. Initiatief'!L5:L6,"x")</f>
        <v>0</v>
      </c>
      <c r="N18" s="55">
        <f>COUNTIF('15. Initiatief'!M5:M6,"x")</f>
        <v>0</v>
      </c>
    </row>
    <row r="19" spans="1:14" ht="15" thickBot="1" x14ac:dyDescent="0.35">
      <c r="A19" s="58" t="s">
        <v>50</v>
      </c>
      <c r="B19" s="70">
        <f>COUNTIF('16. Cultureel'!N5:N8,0)</f>
        <v>4</v>
      </c>
      <c r="C19" s="71">
        <v>4</v>
      </c>
      <c r="D19" s="72">
        <f>COUNTIF('16. Cultureel'!C5:C8,"x")</f>
        <v>0</v>
      </c>
      <c r="E19" s="72">
        <f>COUNTIF('16. Cultureel'!D5:D8,"x")</f>
        <v>0</v>
      </c>
      <c r="F19" s="72">
        <f>COUNTIF('16. Cultureel'!E5:E8,"x")</f>
        <v>0</v>
      </c>
      <c r="G19" s="72">
        <f>COUNTIF('16. Cultureel'!F5:F8,"x")</f>
        <v>0</v>
      </c>
      <c r="H19" s="72">
        <f>COUNTIF('16. Cultureel'!G5:G8,"x")</f>
        <v>0</v>
      </c>
      <c r="I19" s="72">
        <f>COUNTIF('16. Cultureel'!H5:H8,"x")</f>
        <v>0</v>
      </c>
      <c r="J19" s="72">
        <f>COUNTIF('16. Cultureel'!I5:I8,"x")</f>
        <v>0</v>
      </c>
      <c r="K19" s="72">
        <f>COUNTIF('16. Cultureel'!J5:J8,"x")</f>
        <v>0</v>
      </c>
      <c r="L19" s="72">
        <f>COUNTIF('16. Cultureel'!K5:K8,"x")</f>
        <v>0</v>
      </c>
      <c r="M19" s="72">
        <f>COUNTIF('16. Cultureel'!L5:L8,"x")</f>
        <v>0</v>
      </c>
      <c r="N19" s="72">
        <f>COUNTIF('16. Cultureel'!M5:M8,"x")</f>
        <v>0</v>
      </c>
    </row>
    <row r="20" spans="1:14" x14ac:dyDescent="0.3">
      <c r="A20" s="73" t="s">
        <v>71</v>
      </c>
      <c r="B20" s="74"/>
      <c r="C20" s="74"/>
      <c r="D20" s="75">
        <f>SUM(D4:D19)</f>
        <v>0</v>
      </c>
      <c r="E20" s="75">
        <f t="shared" ref="E20:N20" si="0">SUM(E4:E19)</f>
        <v>0</v>
      </c>
      <c r="F20" s="75">
        <f t="shared" si="0"/>
        <v>0</v>
      </c>
      <c r="G20" s="75">
        <f t="shared" si="0"/>
        <v>0</v>
      </c>
      <c r="H20" s="75">
        <f t="shared" si="0"/>
        <v>0</v>
      </c>
      <c r="I20" s="75">
        <f t="shared" si="0"/>
        <v>0</v>
      </c>
      <c r="J20" s="75">
        <f t="shared" si="0"/>
        <v>0</v>
      </c>
      <c r="K20" s="75">
        <f t="shared" si="0"/>
        <v>0</v>
      </c>
      <c r="L20" s="75">
        <f t="shared" si="0"/>
        <v>0</v>
      </c>
      <c r="M20" s="75">
        <f t="shared" si="0"/>
        <v>0</v>
      </c>
      <c r="N20" s="75">
        <f t="shared" si="0"/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9B61-8BC0-48BB-A379-6283538B1FBF}">
  <dimension ref="A1:N21"/>
  <sheetViews>
    <sheetView zoomScaleNormal="100" workbookViewId="0">
      <pane ySplit="4" topLeftCell="A5" activePane="bottomLeft" state="frozen"/>
      <selection sqref="A1:XFD1048576"/>
      <selection pane="bottomLeft" activeCell="B9" sqref="B9"/>
    </sheetView>
  </sheetViews>
  <sheetFormatPr defaultColWidth="8.77734375" defaultRowHeight="13.8" x14ac:dyDescent="0.3"/>
  <cols>
    <col min="1" max="1" width="6.88671875" style="16" customWidth="1"/>
    <col min="2" max="2" width="99.55468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23.55" customHeight="1" x14ac:dyDescent="0.3">
      <c r="B1" s="3" t="s">
        <v>37</v>
      </c>
      <c r="C1" s="4" t="s">
        <v>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2" customFormat="1" ht="12.45" customHeight="1" x14ac:dyDescent="0.3">
      <c r="A2" s="6"/>
      <c r="B2" s="6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2" customFormat="1" ht="18" x14ac:dyDescent="0.3">
      <c r="A3" s="7" t="s">
        <v>38</v>
      </c>
      <c r="B3" s="7"/>
      <c r="C3" s="8"/>
      <c r="D3" s="9"/>
      <c r="E3" s="9"/>
      <c r="F3" s="9"/>
      <c r="G3" s="10"/>
      <c r="H3" s="10"/>
      <c r="I3" s="10"/>
      <c r="J3" s="10"/>
      <c r="K3" s="5"/>
      <c r="L3" s="5"/>
      <c r="M3" s="5"/>
      <c r="N3" s="5"/>
    </row>
    <row r="4" spans="1:14" ht="27.6" x14ac:dyDescent="0.3">
      <c r="A4" s="11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13.5" customHeight="1" x14ac:dyDescent="0.3">
      <c r="A5" s="16" t="s">
        <v>170</v>
      </c>
      <c r="B5" s="17" t="s">
        <v>179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13" si="0">COUNTIF(C5:M5,"x")</f>
        <v>0</v>
      </c>
    </row>
    <row r="6" spans="1:14" ht="15" customHeight="1" x14ac:dyDescent="0.3">
      <c r="A6" s="16" t="s">
        <v>171</v>
      </c>
      <c r="B6" s="17" t="s">
        <v>180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si="0"/>
        <v>0</v>
      </c>
    </row>
    <row r="7" spans="1:14" ht="16.5" customHeight="1" x14ac:dyDescent="0.3">
      <c r="A7" s="16" t="s">
        <v>172</v>
      </c>
      <c r="B7" s="17" t="s">
        <v>181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si="0"/>
        <v>0</v>
      </c>
    </row>
    <row r="8" spans="1:14" ht="18" customHeight="1" x14ac:dyDescent="0.3">
      <c r="A8" s="16" t="s">
        <v>173</v>
      </c>
      <c r="B8" s="17" t="s">
        <v>182</v>
      </c>
      <c r="C8" s="18" t="s">
        <v>74</v>
      </c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ref="N8:N12" si="1">COUNTIF(C8:M8,"x")</f>
        <v>0</v>
      </c>
    </row>
    <row r="9" spans="1:14" ht="18" customHeight="1" x14ac:dyDescent="0.3">
      <c r="A9" s="16" t="s">
        <v>174</v>
      </c>
      <c r="B9" s="17" t="s">
        <v>183</v>
      </c>
      <c r="C9" s="18" t="s">
        <v>74</v>
      </c>
      <c r="D9" s="18"/>
      <c r="E9" s="18"/>
      <c r="F9" s="18"/>
      <c r="G9" s="18"/>
      <c r="H9" s="18"/>
      <c r="I9" s="18"/>
      <c r="J9" s="18" t="s">
        <v>74</v>
      </c>
      <c r="K9" s="18"/>
      <c r="L9" s="18"/>
      <c r="M9" s="18"/>
      <c r="N9" s="19">
        <f t="shared" si="1"/>
        <v>0</v>
      </c>
    </row>
    <row r="10" spans="1:14" ht="16.95" customHeight="1" x14ac:dyDescent="0.3">
      <c r="A10" s="16" t="s">
        <v>175</v>
      </c>
      <c r="B10" s="17" t="s">
        <v>184</v>
      </c>
      <c r="C10" s="18" t="s">
        <v>74</v>
      </c>
      <c r="D10" s="18"/>
      <c r="E10" s="18"/>
      <c r="F10" s="18"/>
      <c r="G10" s="18"/>
      <c r="H10" s="18"/>
      <c r="I10" s="18"/>
      <c r="J10" s="18" t="s">
        <v>74</v>
      </c>
      <c r="K10" s="18"/>
      <c r="L10" s="18"/>
      <c r="M10" s="18"/>
      <c r="N10" s="19">
        <f t="shared" si="1"/>
        <v>0</v>
      </c>
    </row>
    <row r="11" spans="1:14" ht="16.95" customHeight="1" x14ac:dyDescent="0.3">
      <c r="A11" s="16" t="s">
        <v>176</v>
      </c>
      <c r="B11" s="20" t="s">
        <v>185</v>
      </c>
      <c r="C11" s="18" t="s">
        <v>74</v>
      </c>
      <c r="D11" s="18"/>
      <c r="E11" s="18"/>
      <c r="F11" s="18"/>
      <c r="G11" s="18"/>
      <c r="H11" s="18"/>
      <c r="I11" s="18"/>
      <c r="J11" s="18" t="s">
        <v>74</v>
      </c>
      <c r="K11" s="18"/>
      <c r="L11" s="18"/>
      <c r="M11" s="18"/>
      <c r="N11" s="19">
        <f t="shared" si="1"/>
        <v>0</v>
      </c>
    </row>
    <row r="12" spans="1:14" ht="16.5" customHeight="1" x14ac:dyDescent="0.3">
      <c r="A12" s="16" t="s">
        <v>177</v>
      </c>
      <c r="B12" s="17" t="s">
        <v>186</v>
      </c>
      <c r="C12" s="18" t="s">
        <v>74</v>
      </c>
      <c r="D12" s="18"/>
      <c r="E12" s="18"/>
      <c r="F12" s="18"/>
      <c r="G12" s="18"/>
      <c r="H12" s="18"/>
      <c r="I12" s="18"/>
      <c r="J12" s="18" t="s">
        <v>74</v>
      </c>
      <c r="K12" s="18"/>
      <c r="L12" s="18"/>
      <c r="M12" s="18"/>
      <c r="N12" s="19">
        <f t="shared" si="1"/>
        <v>0</v>
      </c>
    </row>
    <row r="13" spans="1:14" ht="28.95" customHeight="1" x14ac:dyDescent="0.3">
      <c r="A13" s="16" t="s">
        <v>178</v>
      </c>
      <c r="B13" s="17" t="s">
        <v>187</v>
      </c>
      <c r="C13" s="18" t="s">
        <v>74</v>
      </c>
      <c r="D13" s="18"/>
      <c r="E13" s="18"/>
      <c r="F13" s="18"/>
      <c r="G13" s="18"/>
      <c r="H13" s="18"/>
      <c r="I13" s="18"/>
      <c r="J13" s="18" t="s">
        <v>74</v>
      </c>
      <c r="K13" s="18"/>
      <c r="L13" s="18"/>
      <c r="M13" s="18"/>
      <c r="N13" s="19">
        <f t="shared" si="0"/>
        <v>0</v>
      </c>
    </row>
    <row r="14" spans="1:14" ht="18.45" customHeight="1" x14ac:dyDescent="0.3">
      <c r="A14" s="16" t="s">
        <v>39</v>
      </c>
      <c r="B14" s="17" t="s">
        <v>188</v>
      </c>
      <c r="C14" s="18" t="s">
        <v>74</v>
      </c>
      <c r="D14" s="18"/>
      <c r="E14" s="18"/>
      <c r="F14" s="18"/>
      <c r="G14" s="18"/>
      <c r="H14" s="18"/>
      <c r="I14" s="18"/>
      <c r="J14" s="18" t="s">
        <v>74</v>
      </c>
      <c r="K14" s="18"/>
      <c r="L14" s="18"/>
      <c r="M14" s="18"/>
      <c r="N14" s="19">
        <f t="shared" ref="N14:N15" si="2">COUNTIF(C14:M14,"x")</f>
        <v>0</v>
      </c>
    </row>
    <row r="15" spans="1:14" ht="16.95" customHeight="1" x14ac:dyDescent="0.3">
      <c r="A15" s="16" t="s">
        <v>40</v>
      </c>
      <c r="B15" s="17" t="s">
        <v>242</v>
      </c>
      <c r="C15" s="18" t="s">
        <v>74</v>
      </c>
      <c r="D15" s="18"/>
      <c r="E15" s="18"/>
      <c r="F15" s="18"/>
      <c r="G15" s="18"/>
      <c r="H15" s="18"/>
      <c r="I15" s="18"/>
      <c r="J15" s="18" t="s">
        <v>74</v>
      </c>
      <c r="K15" s="18"/>
      <c r="L15" s="18"/>
      <c r="M15" s="18"/>
      <c r="N15" s="19">
        <f t="shared" si="2"/>
        <v>0</v>
      </c>
    </row>
    <row r="16" spans="1:14" x14ac:dyDescent="0.3"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3"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3">
      <c r="B18" s="17"/>
    </row>
    <row r="19" spans="2:14" x14ac:dyDescent="0.3">
      <c r="B19" s="17"/>
    </row>
    <row r="20" spans="2:14" x14ac:dyDescent="0.3">
      <c r="B20" s="17"/>
    </row>
    <row r="21" spans="2:14" x14ac:dyDescent="0.3">
      <c r="B21" s="17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5" xr:uid="{E8C6D60F-3A28-403E-A480-377A44B3511A}">
      <formula1>2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2795-E90C-4BAE-B228-6FBDF53F7022}">
  <dimension ref="A1:C4"/>
  <sheetViews>
    <sheetView workbookViewId="0">
      <selection sqref="A1:XFD1048576"/>
    </sheetView>
  </sheetViews>
  <sheetFormatPr defaultColWidth="8.77734375" defaultRowHeight="13.8" x14ac:dyDescent="0.3"/>
  <cols>
    <col min="1" max="1" width="8.77734375" style="21"/>
    <col min="2" max="2" width="50.6640625" style="21" customWidth="1"/>
    <col min="3" max="3" width="24.6640625" style="21" customWidth="1"/>
    <col min="4" max="10" width="9.21875" style="21" customWidth="1"/>
    <col min="11" max="16384" width="8.77734375" style="21"/>
  </cols>
  <sheetData>
    <row r="1" spans="1:3" s="21" customFormat="1" ht="42" x14ac:dyDescent="0.3">
      <c r="B1" s="22" t="s">
        <v>51</v>
      </c>
      <c r="C1" s="23" t="s">
        <v>3</v>
      </c>
    </row>
    <row r="3" spans="1:3" s="21" customFormat="1" ht="18" x14ac:dyDescent="0.3">
      <c r="A3" s="24" t="s">
        <v>52</v>
      </c>
      <c r="B3" s="24"/>
    </row>
    <row r="4" spans="1:3" s="21" customFormat="1" x14ac:dyDescent="0.3">
      <c r="B4" s="25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B19D-DC33-4512-9F7A-E67FF3237B07}">
  <dimension ref="A1:N21"/>
  <sheetViews>
    <sheetView zoomScale="85" zoomScaleNormal="85" workbookViewId="0">
      <pane ySplit="4" topLeftCell="A5" activePane="bottomLeft" state="frozen"/>
      <selection sqref="A1:XFD1048576"/>
      <selection pane="bottomLeft" activeCell="B5" sqref="B5"/>
    </sheetView>
  </sheetViews>
  <sheetFormatPr defaultColWidth="8.77734375" defaultRowHeight="13.8" x14ac:dyDescent="0.3"/>
  <cols>
    <col min="1" max="1" width="8.77734375" style="16"/>
    <col min="2" max="2" width="97.777343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20.55" customHeight="1" x14ac:dyDescent="0.3">
      <c r="B1" s="3" t="s">
        <v>41</v>
      </c>
      <c r="C1" s="4" t="s">
        <v>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2" customFormat="1" ht="12.45" customHeight="1" x14ac:dyDescent="0.3">
      <c r="A2" s="6"/>
      <c r="B2" s="6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2" customFormat="1" ht="18" x14ac:dyDescent="0.3">
      <c r="A3" s="7" t="s">
        <v>42</v>
      </c>
      <c r="B3" s="7"/>
      <c r="C3" s="8"/>
      <c r="D3" s="9"/>
      <c r="E3" s="9"/>
      <c r="F3" s="9"/>
      <c r="G3" s="10"/>
      <c r="H3" s="10"/>
      <c r="I3" s="10"/>
      <c r="J3" s="10"/>
      <c r="K3" s="5"/>
      <c r="L3" s="5"/>
      <c r="M3" s="5"/>
      <c r="N3" s="5"/>
    </row>
    <row r="4" spans="1:14" ht="27.6" x14ac:dyDescent="0.3">
      <c r="A4" s="11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27.45" customHeight="1" x14ac:dyDescent="0.3">
      <c r="A5" s="16" t="s">
        <v>205</v>
      </c>
      <c r="B5" s="17" t="s">
        <v>206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" si="0">COUNTIF(C5:M5,"x")</f>
        <v>0</v>
      </c>
    </row>
    <row r="6" spans="1:14" ht="13.95" customHeight="1" x14ac:dyDescent="0.3">
      <c r="A6" s="16" t="s">
        <v>207</v>
      </c>
      <c r="B6" s="17" t="s">
        <v>208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ref="N6:N10" si="1">COUNTIF(C6:M6,"x")</f>
        <v>0</v>
      </c>
    </row>
    <row r="7" spans="1:14" ht="13.95" customHeight="1" x14ac:dyDescent="0.3">
      <c r="A7" s="16" t="s">
        <v>209</v>
      </c>
      <c r="B7" s="17" t="s">
        <v>243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si="1"/>
        <v>0</v>
      </c>
    </row>
    <row r="8" spans="1:14" ht="13.95" customHeight="1" x14ac:dyDescent="0.3">
      <c r="A8" s="16" t="s">
        <v>210</v>
      </c>
      <c r="B8" s="17" t="s">
        <v>244</v>
      </c>
      <c r="C8" s="18" t="s">
        <v>74</v>
      </c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si="1"/>
        <v>0</v>
      </c>
    </row>
    <row r="9" spans="1:14" ht="13.95" customHeight="1" x14ac:dyDescent="0.3">
      <c r="A9" s="16" t="s">
        <v>211</v>
      </c>
      <c r="B9" s="17" t="s">
        <v>212</v>
      </c>
      <c r="C9" s="18" t="s">
        <v>74</v>
      </c>
      <c r="D9" s="18"/>
      <c r="E9" s="18"/>
      <c r="F9" s="18"/>
      <c r="G9" s="18"/>
      <c r="H9" s="18"/>
      <c r="I9" s="18"/>
      <c r="J9" s="18" t="s">
        <v>74</v>
      </c>
      <c r="K9" s="18"/>
      <c r="L9" s="18"/>
      <c r="M9" s="18"/>
      <c r="N9" s="19">
        <f t="shared" si="1"/>
        <v>0</v>
      </c>
    </row>
    <row r="10" spans="1:14" ht="28.5" customHeight="1" x14ac:dyDescent="0.3">
      <c r="A10" s="16" t="s">
        <v>213</v>
      </c>
      <c r="B10" s="17" t="s">
        <v>214</v>
      </c>
      <c r="C10" s="18" t="s">
        <v>74</v>
      </c>
      <c r="D10" s="18"/>
      <c r="E10" s="18"/>
      <c r="F10" s="18"/>
      <c r="G10" s="18"/>
      <c r="H10" s="18"/>
      <c r="I10" s="18"/>
      <c r="J10" s="18" t="s">
        <v>74</v>
      </c>
      <c r="K10" s="18"/>
      <c r="L10" s="18"/>
      <c r="M10" s="18"/>
      <c r="N10" s="19">
        <f t="shared" si="1"/>
        <v>0</v>
      </c>
    </row>
    <row r="11" spans="1:14" x14ac:dyDescent="0.3"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x14ac:dyDescent="0.3"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3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3"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3"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x14ac:dyDescent="0.3"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3"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3"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3">
      <c r="B19" s="17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x14ac:dyDescent="0.3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x14ac:dyDescent="0.3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</sheetData>
  <dataValidations count="1">
    <dataValidation type="textLength" errorStyle="information" operator="lessThan" allowBlank="1" showInputMessage="1" showErrorMessage="1" prompt="Vul hier een &quot;x&quot; in. " sqref="C5:M10" xr:uid="{9B3B3648-C626-4B6A-8D0B-3045A1C85AF1}">
      <formula1>2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6EF7-471E-477A-8112-E4DB0A4EC91F}">
  <dimension ref="A1:C26"/>
  <sheetViews>
    <sheetView showGridLines="0" workbookViewId="0">
      <selection sqref="A1:XFD1048576"/>
    </sheetView>
  </sheetViews>
  <sheetFormatPr defaultColWidth="8.77734375" defaultRowHeight="13.8" x14ac:dyDescent="0.3"/>
  <cols>
    <col min="1" max="1" width="8.77734375" style="27"/>
    <col min="2" max="2" width="50.6640625" style="27" customWidth="1"/>
    <col min="3" max="3" width="24.6640625" style="27" customWidth="1"/>
    <col min="4" max="10" width="9.21875" style="27" customWidth="1"/>
    <col min="11" max="16384" width="8.77734375" style="27"/>
  </cols>
  <sheetData>
    <row r="1" spans="1:3" s="27" customFormat="1" ht="21" x14ac:dyDescent="0.3">
      <c r="A1" s="21"/>
      <c r="B1" s="26" t="s">
        <v>43</v>
      </c>
      <c r="C1" s="23" t="s">
        <v>3</v>
      </c>
    </row>
    <row r="2" spans="1:3" s="27" customFormat="1" x14ac:dyDescent="0.3">
      <c r="A2" s="21"/>
      <c r="B2" s="21"/>
      <c r="C2" s="21"/>
    </row>
    <row r="3" spans="1:3" s="27" customFormat="1" ht="18" x14ac:dyDescent="0.3">
      <c r="A3" s="28" t="s">
        <v>44</v>
      </c>
      <c r="B3" s="28"/>
      <c r="C3" s="21"/>
    </row>
    <row r="4" spans="1:3" s="27" customFormat="1" x14ac:dyDescent="0.3">
      <c r="A4" s="21"/>
      <c r="B4" s="25"/>
    </row>
    <row r="17" s="27" customFormat="1" x14ac:dyDescent="0.3"/>
    <row r="18" s="27" customFormat="1" x14ac:dyDescent="0.3"/>
    <row r="19" s="27" customFormat="1" x14ac:dyDescent="0.3"/>
    <row r="20" s="27" customFormat="1" x14ac:dyDescent="0.3"/>
    <row r="21" s="27" customFormat="1" x14ac:dyDescent="0.3"/>
    <row r="22" s="27" customFormat="1" x14ac:dyDescent="0.3"/>
    <row r="23" s="27" customFormat="1" x14ac:dyDescent="0.3"/>
    <row r="24" s="27" customFormat="1" x14ac:dyDescent="0.3"/>
    <row r="25" s="27" customFormat="1" x14ac:dyDescent="0.3"/>
    <row r="26" s="27" customFormat="1" x14ac:dyDescent="0.3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65A21-B112-4118-985E-DDE32C4DDF70}">
  <dimension ref="A1:N8"/>
  <sheetViews>
    <sheetView zoomScaleNormal="100" workbookViewId="0">
      <pane ySplit="4" topLeftCell="A5" activePane="bottomLeft" state="frozen"/>
      <selection sqref="A1:XFD1048576"/>
      <selection pane="bottomLeft" activeCell="B6" sqref="B6"/>
    </sheetView>
  </sheetViews>
  <sheetFormatPr defaultColWidth="8.77734375" defaultRowHeight="13.8" x14ac:dyDescent="0.3"/>
  <cols>
    <col min="1" max="1" width="8.77734375" style="16"/>
    <col min="2" max="2" width="81.218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22.5" customHeight="1" x14ac:dyDescent="0.3">
      <c r="B1" s="3" t="s">
        <v>45</v>
      </c>
      <c r="C1" s="4" t="s">
        <v>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2" customFormat="1" ht="21.45" customHeight="1" x14ac:dyDescent="0.3">
      <c r="A2" s="6"/>
      <c r="B2" s="6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2" customFormat="1" ht="18" x14ac:dyDescent="0.3">
      <c r="A3" s="7" t="s">
        <v>46</v>
      </c>
      <c r="B3" s="7"/>
      <c r="C3" s="8"/>
      <c r="D3" s="9"/>
      <c r="E3" s="9"/>
      <c r="F3" s="9"/>
      <c r="G3" s="10"/>
      <c r="H3" s="10"/>
      <c r="I3" s="10"/>
      <c r="J3" s="10"/>
      <c r="K3" s="5"/>
      <c r="L3" s="5"/>
      <c r="M3" s="5"/>
      <c r="N3" s="5"/>
    </row>
    <row r="4" spans="1:14" ht="27.6" x14ac:dyDescent="0.3">
      <c r="A4" s="11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29.55" customHeight="1" x14ac:dyDescent="0.3">
      <c r="A5" s="16" t="s">
        <v>200</v>
      </c>
      <c r="B5" s="17" t="s">
        <v>245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8" si="0">COUNTIF(C5:M5,"x")</f>
        <v>0</v>
      </c>
    </row>
    <row r="6" spans="1:14" ht="27.6" x14ac:dyDescent="0.3">
      <c r="A6" s="16" t="s">
        <v>201</v>
      </c>
      <c r="B6" s="17" t="s">
        <v>246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ref="N6" si="1">COUNTIF(C6:M6,"x")</f>
        <v>0</v>
      </c>
    </row>
    <row r="7" spans="1:14" ht="18.45" customHeight="1" x14ac:dyDescent="0.3">
      <c r="A7" s="16" t="s">
        <v>202</v>
      </c>
      <c r="B7" s="17" t="s">
        <v>204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ref="N7" si="2">COUNTIF(C7:M7,"x")</f>
        <v>0</v>
      </c>
    </row>
    <row r="8" spans="1:14" ht="27.6" x14ac:dyDescent="0.3">
      <c r="A8" s="16" t="s">
        <v>203</v>
      </c>
      <c r="B8" s="17" t="s">
        <v>247</v>
      </c>
      <c r="C8" s="18" t="s">
        <v>74</v>
      </c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si="0"/>
        <v>0</v>
      </c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8" xr:uid="{3F171440-55C2-40BE-9A9E-1917A31106CF}">
      <formula1>2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99DF-0FE7-48F3-96FB-38D37C30DA4B}">
  <dimension ref="A1:C4"/>
  <sheetViews>
    <sheetView workbookViewId="0">
      <selection activeCell="C12" sqref="C12"/>
    </sheetView>
  </sheetViews>
  <sheetFormatPr defaultColWidth="8.77734375" defaultRowHeight="13.8" x14ac:dyDescent="0.3"/>
  <cols>
    <col min="1" max="1" width="8.77734375" style="21"/>
    <col min="2" max="2" width="50.6640625" style="21" customWidth="1"/>
    <col min="3" max="3" width="24.6640625" style="21" customWidth="1"/>
    <col min="4" max="10" width="9.21875" style="21" customWidth="1"/>
    <col min="11" max="16384" width="8.77734375" style="21"/>
  </cols>
  <sheetData>
    <row r="1" spans="1:3" s="21" customFormat="1" ht="63" x14ac:dyDescent="0.3">
      <c r="B1" s="22" t="s">
        <v>53</v>
      </c>
      <c r="C1" s="23" t="s">
        <v>3</v>
      </c>
    </row>
    <row r="3" spans="1:3" s="21" customFormat="1" ht="18" x14ac:dyDescent="0.3">
      <c r="A3" s="24" t="s">
        <v>54</v>
      </c>
      <c r="B3" s="24"/>
      <c r="C3" s="24"/>
    </row>
    <row r="4" spans="1:3" s="21" customFormat="1" x14ac:dyDescent="0.3">
      <c r="B4" s="2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AA924-CE09-42CF-A6C5-4E178F2C95B6}">
  <dimension ref="A1:N28"/>
  <sheetViews>
    <sheetView zoomScale="85" zoomScaleNormal="85" workbookViewId="0">
      <pane ySplit="4" topLeftCell="A5" activePane="bottomLeft" state="frozen"/>
      <selection sqref="A1:XFD1048576"/>
      <selection pane="bottomLeft" activeCell="B4" sqref="B4"/>
    </sheetView>
  </sheetViews>
  <sheetFormatPr defaultColWidth="8.77734375" defaultRowHeight="13.8" x14ac:dyDescent="0.3"/>
  <cols>
    <col min="1" max="1" width="8.77734375" style="16"/>
    <col min="2" max="2" width="95.55468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24" customHeight="1" x14ac:dyDescent="0.3">
      <c r="B1" s="3" t="s">
        <v>47</v>
      </c>
      <c r="C1" s="4" t="s">
        <v>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2" customFormat="1" ht="16.5" customHeight="1" x14ac:dyDescent="0.3">
      <c r="A2" s="6"/>
      <c r="B2" s="6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2" customFormat="1" ht="18" x14ac:dyDescent="0.3">
      <c r="A3" s="7" t="s">
        <v>48</v>
      </c>
      <c r="B3" s="7"/>
      <c r="C3" s="8"/>
      <c r="D3" s="9"/>
      <c r="E3" s="9"/>
      <c r="F3" s="9"/>
      <c r="G3" s="10"/>
      <c r="H3" s="10"/>
      <c r="I3" s="10"/>
      <c r="J3" s="10"/>
      <c r="K3" s="5"/>
      <c r="L3" s="5"/>
      <c r="M3" s="5"/>
      <c r="N3" s="5"/>
    </row>
    <row r="4" spans="1:14" ht="27.6" x14ac:dyDescent="0.3">
      <c r="A4" s="11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17.55" customHeight="1" x14ac:dyDescent="0.3">
      <c r="A5" s="16" t="s">
        <v>198</v>
      </c>
      <c r="B5" s="17" t="s">
        <v>248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6" si="0">COUNTIF(C5:M5,"x")</f>
        <v>0</v>
      </c>
    </row>
    <row r="6" spans="1:14" ht="27.45" customHeight="1" x14ac:dyDescent="0.3">
      <c r="A6" s="16" t="s">
        <v>199</v>
      </c>
      <c r="B6" s="17" t="s">
        <v>249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si="0"/>
        <v>0</v>
      </c>
    </row>
    <row r="7" spans="1:14" x14ac:dyDescent="0.3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3"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x14ac:dyDescent="0.3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3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3"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x14ac:dyDescent="0.3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3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3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3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x14ac:dyDescent="0.3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3:14" x14ac:dyDescent="0.3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3:14" x14ac:dyDescent="0.3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3:14" x14ac:dyDescent="0.3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3:14" x14ac:dyDescent="0.3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3:14" x14ac:dyDescent="0.3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3:14" x14ac:dyDescent="0.3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3:14" x14ac:dyDescent="0.3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3:14" x14ac:dyDescent="0.3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3:14" x14ac:dyDescent="0.3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3:14" x14ac:dyDescent="0.3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3:14" x14ac:dyDescent="0.3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3:14" x14ac:dyDescent="0.3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</sheetData>
  <dataValidations count="1">
    <dataValidation type="textLength" errorStyle="information" operator="lessThan" allowBlank="1" showInputMessage="1" showErrorMessage="1" prompt="Vul hier een &quot;x&quot; in. " sqref="C5:M6" xr:uid="{87B149B7-F660-4E3A-B95A-F9FC1AA288EA}">
      <formula1>2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DAD2-A4AE-4FA3-A14B-D8786892E1F0}">
  <dimension ref="A1:N15"/>
  <sheetViews>
    <sheetView zoomScaleNormal="100" workbookViewId="0">
      <pane ySplit="4" topLeftCell="A5" activePane="bottomLeft" state="frozen"/>
      <selection sqref="A1:XFD1048576"/>
      <selection pane="bottomLeft" activeCell="B4" sqref="B4"/>
    </sheetView>
  </sheetViews>
  <sheetFormatPr defaultColWidth="8.77734375" defaultRowHeight="13.8" x14ac:dyDescent="0.3"/>
  <cols>
    <col min="1" max="1" width="8.77734375" style="16"/>
    <col min="2" max="2" width="94.886718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19.5" customHeight="1" x14ac:dyDescent="0.3">
      <c r="B1" s="3" t="s">
        <v>49</v>
      </c>
      <c r="C1" s="4" t="s">
        <v>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2" customFormat="1" ht="12.45" customHeight="1" x14ac:dyDescent="0.3">
      <c r="A2" s="6"/>
      <c r="B2" s="6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2" customFormat="1" ht="18" x14ac:dyDescent="0.3">
      <c r="A3" s="7" t="s">
        <v>189</v>
      </c>
      <c r="B3" s="7"/>
      <c r="C3" s="8"/>
      <c r="D3" s="9"/>
      <c r="E3" s="9"/>
      <c r="F3" s="9"/>
      <c r="G3" s="10"/>
      <c r="H3" s="10"/>
      <c r="I3" s="10"/>
      <c r="J3" s="10"/>
      <c r="K3" s="5"/>
      <c r="L3" s="5"/>
      <c r="M3" s="5"/>
      <c r="N3" s="5"/>
    </row>
    <row r="4" spans="1:14" ht="27.6" x14ac:dyDescent="0.3">
      <c r="A4" s="11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22.5" customHeight="1" x14ac:dyDescent="0.3">
      <c r="A5" s="16" t="s">
        <v>190</v>
      </c>
      <c r="B5" s="17" t="s">
        <v>194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7" si="0">COUNTIF(C5:M5,"x")</f>
        <v>0</v>
      </c>
    </row>
    <row r="6" spans="1:14" ht="20.55" customHeight="1" x14ac:dyDescent="0.3">
      <c r="A6" s="16" t="s">
        <v>191</v>
      </c>
      <c r="B6" s="17" t="s">
        <v>195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si="0"/>
        <v>0</v>
      </c>
    </row>
    <row r="7" spans="1:14" ht="17.55" customHeight="1" x14ac:dyDescent="0.3">
      <c r="A7" s="16" t="s">
        <v>192</v>
      </c>
      <c r="B7" s="17" t="s">
        <v>196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si="0"/>
        <v>0</v>
      </c>
    </row>
    <row r="8" spans="1:14" ht="19.5" customHeight="1" x14ac:dyDescent="0.3">
      <c r="A8" s="16" t="s">
        <v>193</v>
      </c>
      <c r="B8" s="17" t="s">
        <v>197</v>
      </c>
      <c r="C8" s="18" t="s">
        <v>74</v>
      </c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ref="N8" si="1">COUNTIF(C8:M8,"x")</f>
        <v>0</v>
      </c>
    </row>
    <row r="9" spans="1:14" x14ac:dyDescent="0.3"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3"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3"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x14ac:dyDescent="0.3"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3"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3"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3"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8" xr:uid="{3F090CEB-7FF8-494A-BA11-B628BCF4D958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59" workbookViewId="0">
      <pane ySplit="4" topLeftCell="A5" activePane="bottomLeft" state="frozen"/>
      <selection sqref="A1:XFD1048576"/>
      <selection pane="bottomLeft" activeCell="B10" sqref="B10"/>
    </sheetView>
  </sheetViews>
  <sheetFormatPr defaultColWidth="8.77734375" defaultRowHeight="13.8" x14ac:dyDescent="0.3"/>
  <cols>
    <col min="1" max="1" width="8.77734375" style="16"/>
    <col min="2" max="2" width="160.4414062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34.950000000000003" customHeight="1" x14ac:dyDescent="0.3">
      <c r="B1" s="3" t="s">
        <v>0</v>
      </c>
      <c r="C1" s="31" t="s">
        <v>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2" customFormat="1" ht="19.5" customHeight="1" x14ac:dyDescent="0.3">
      <c r="A2" s="3"/>
      <c r="B2" s="3"/>
      <c r="C2" s="32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2" customFormat="1" ht="18" customHeight="1" x14ac:dyDescent="0.3">
      <c r="A3" s="7" t="s">
        <v>1</v>
      </c>
      <c r="B3" s="34"/>
      <c r="C3" s="34"/>
      <c r="D3" s="34"/>
      <c r="E3" s="34"/>
      <c r="F3" s="34"/>
      <c r="G3" s="7"/>
      <c r="H3" s="7"/>
      <c r="I3" s="7"/>
      <c r="J3" s="7"/>
      <c r="K3" s="8"/>
      <c r="L3" s="8"/>
      <c r="M3" s="8"/>
      <c r="N3" s="8"/>
    </row>
    <row r="4" spans="1:14" ht="27.6" x14ac:dyDescent="0.3">
      <c r="A4" s="42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x14ac:dyDescent="0.3">
      <c r="A5" s="16" t="s">
        <v>75</v>
      </c>
      <c r="B5" s="17" t="s">
        <v>76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11" si="0">COUNTIF(C5:M5,"x")</f>
        <v>0</v>
      </c>
    </row>
    <row r="6" spans="1:14" x14ac:dyDescent="0.3">
      <c r="A6" s="16" t="s">
        <v>77</v>
      </c>
      <c r="B6" s="17" t="s">
        <v>215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si="0"/>
        <v>0</v>
      </c>
    </row>
    <row r="7" spans="1:14" ht="16.05" customHeight="1" x14ac:dyDescent="0.3">
      <c r="A7" s="16" t="s">
        <v>78</v>
      </c>
      <c r="B7" s="17" t="s">
        <v>79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si="0"/>
        <v>0</v>
      </c>
    </row>
    <row r="8" spans="1:14" x14ac:dyDescent="0.3">
      <c r="A8" s="16" t="s">
        <v>80</v>
      </c>
      <c r="B8" s="17" t="s">
        <v>81</v>
      </c>
      <c r="C8" s="18"/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si="0"/>
        <v>0</v>
      </c>
    </row>
    <row r="9" spans="1:14" x14ac:dyDescent="0.3">
      <c r="A9" s="16" t="s">
        <v>82</v>
      </c>
      <c r="B9" s="17" t="s">
        <v>83</v>
      </c>
      <c r="C9" s="18" t="s">
        <v>74</v>
      </c>
      <c r="D9" s="18"/>
      <c r="E9" s="18"/>
      <c r="F9" s="18"/>
      <c r="G9" s="18"/>
      <c r="H9" s="18"/>
      <c r="I9" s="18"/>
      <c r="J9" s="18" t="s">
        <v>74</v>
      </c>
      <c r="K9" s="18"/>
      <c r="L9" s="18"/>
      <c r="M9" s="18"/>
      <c r="N9" s="19">
        <f t="shared" si="0"/>
        <v>0</v>
      </c>
    </row>
    <row r="10" spans="1:14" ht="14.55" customHeight="1" x14ac:dyDescent="0.3">
      <c r="A10" s="16" t="s">
        <v>84</v>
      </c>
      <c r="B10" s="17" t="s">
        <v>85</v>
      </c>
      <c r="C10" s="18" t="s">
        <v>74</v>
      </c>
      <c r="D10" s="18"/>
      <c r="E10" s="18"/>
      <c r="F10" s="18"/>
      <c r="G10" s="18"/>
      <c r="H10" s="18"/>
      <c r="I10" s="18"/>
      <c r="J10" s="18" t="s">
        <v>74</v>
      </c>
      <c r="K10" s="18"/>
      <c r="L10" s="18"/>
      <c r="M10" s="18"/>
      <c r="N10" s="19">
        <f t="shared" si="0"/>
        <v>0</v>
      </c>
    </row>
    <row r="11" spans="1:14" ht="18" customHeight="1" x14ac:dyDescent="0.3">
      <c r="A11" s="16" t="s">
        <v>86</v>
      </c>
      <c r="B11" s="17" t="s">
        <v>87</v>
      </c>
      <c r="C11" s="18" t="s">
        <v>74</v>
      </c>
      <c r="D11" s="18"/>
      <c r="E11" s="18"/>
      <c r="F11" s="18"/>
      <c r="G11" s="18"/>
      <c r="H11" s="18"/>
      <c r="I11" s="18"/>
      <c r="J11" s="18" t="s">
        <v>74</v>
      </c>
      <c r="K11" s="18"/>
      <c r="L11" s="18"/>
      <c r="M11" s="18"/>
      <c r="N11" s="19">
        <f t="shared" si="0"/>
        <v>0</v>
      </c>
    </row>
    <row r="33" spans="5:5" x14ac:dyDescent="0.3">
      <c r="E33" s="45"/>
    </row>
  </sheetData>
  <dataValidations count="1">
    <dataValidation type="textLength" errorStyle="information" operator="lessThan" allowBlank="1" showInputMessage="1" showErrorMessage="1" prompt="Vul hier een &quot;x&quot; in. " sqref="C5:M11" xr:uid="{995D824F-CAA4-4842-957A-C178195DDDD1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AE5A-3860-4E0D-805F-1C50DBC598EF}">
  <dimension ref="A1:N20"/>
  <sheetViews>
    <sheetView zoomScale="115" zoomScaleNormal="115" workbookViewId="0">
      <pane ySplit="4" topLeftCell="A5" activePane="bottomLeft" state="frozen"/>
      <selection activeCell="A21" sqref="A21:I21"/>
      <selection pane="bottomLeft" activeCell="A29" sqref="A29"/>
    </sheetView>
  </sheetViews>
  <sheetFormatPr defaultColWidth="8.77734375" defaultRowHeight="13.8" x14ac:dyDescent="0.3"/>
  <cols>
    <col min="1" max="1" width="8.77734375" style="16"/>
    <col min="2" max="2" width="99.777343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ht="21" x14ac:dyDescent="0.3">
      <c r="A1" s="2"/>
      <c r="B1" s="40" t="s">
        <v>4</v>
      </c>
      <c r="C1" s="31" t="s">
        <v>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4.4" x14ac:dyDescent="0.3">
      <c r="A2" s="2"/>
      <c r="B2" s="2"/>
      <c r="C2" s="32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8" x14ac:dyDescent="0.3">
      <c r="A3" s="41" t="s">
        <v>5</v>
      </c>
      <c r="B3" s="41"/>
      <c r="C3" s="34"/>
      <c r="D3" s="34"/>
      <c r="E3" s="34"/>
      <c r="F3" s="34"/>
      <c r="G3" s="7"/>
      <c r="H3" s="7"/>
      <c r="I3" s="7"/>
      <c r="J3" s="7"/>
      <c r="K3" s="8"/>
      <c r="L3" s="8"/>
      <c r="M3" s="8"/>
      <c r="N3" s="8"/>
    </row>
    <row r="4" spans="1:14" ht="27.6" x14ac:dyDescent="0.3">
      <c r="A4" s="42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27.6" x14ac:dyDescent="0.3">
      <c r="A5" s="16" t="s">
        <v>88</v>
      </c>
      <c r="B5" s="17" t="s">
        <v>97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11" si="0">COUNTIF(C5:M5,"x")</f>
        <v>0</v>
      </c>
    </row>
    <row r="6" spans="1:14" ht="27.6" x14ac:dyDescent="0.3">
      <c r="A6" s="16" t="s">
        <v>89</v>
      </c>
      <c r="B6" s="17" t="s">
        <v>216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si="0"/>
        <v>0</v>
      </c>
    </row>
    <row r="7" spans="1:14" x14ac:dyDescent="0.3">
      <c r="A7" s="16" t="s">
        <v>90</v>
      </c>
      <c r="B7" s="17" t="s">
        <v>98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si="0"/>
        <v>0</v>
      </c>
    </row>
    <row r="8" spans="1:14" x14ac:dyDescent="0.3">
      <c r="A8" s="16" t="s">
        <v>91</v>
      </c>
      <c r="B8" s="17" t="s">
        <v>99</v>
      </c>
      <c r="C8" s="18"/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si="0"/>
        <v>0</v>
      </c>
    </row>
    <row r="9" spans="1:14" x14ac:dyDescent="0.3">
      <c r="A9" s="16" t="s">
        <v>92</v>
      </c>
      <c r="B9" s="17" t="s">
        <v>217</v>
      </c>
      <c r="C9" s="18" t="s">
        <v>74</v>
      </c>
      <c r="D9" s="18"/>
      <c r="E9" s="18"/>
      <c r="F9" s="18"/>
      <c r="G9" s="18"/>
      <c r="H9" s="18"/>
      <c r="I9" s="18"/>
      <c r="J9" s="18" t="s">
        <v>74</v>
      </c>
      <c r="K9" s="18"/>
      <c r="L9" s="18"/>
      <c r="M9" s="18"/>
      <c r="N9" s="19">
        <f t="shared" si="0"/>
        <v>0</v>
      </c>
    </row>
    <row r="10" spans="1:14" x14ac:dyDescent="0.3">
      <c r="A10" s="16" t="s">
        <v>93</v>
      </c>
      <c r="B10" s="17" t="s">
        <v>218</v>
      </c>
      <c r="C10" s="18" t="s">
        <v>74</v>
      </c>
      <c r="D10" s="18"/>
      <c r="E10" s="18"/>
      <c r="F10" s="18"/>
      <c r="G10" s="18"/>
      <c r="H10" s="18"/>
      <c r="I10" s="18"/>
      <c r="J10" s="18" t="s">
        <v>74</v>
      </c>
      <c r="K10" s="18"/>
      <c r="L10" s="18"/>
      <c r="M10" s="18"/>
      <c r="N10" s="19">
        <f t="shared" si="0"/>
        <v>0</v>
      </c>
    </row>
    <row r="11" spans="1:14" x14ac:dyDescent="0.3">
      <c r="A11" s="16" t="s">
        <v>94</v>
      </c>
      <c r="B11" s="17" t="s">
        <v>100</v>
      </c>
      <c r="C11" s="18" t="s">
        <v>74</v>
      </c>
      <c r="D11" s="18"/>
      <c r="E11" s="18"/>
      <c r="F11" s="18"/>
      <c r="G11" s="18"/>
      <c r="H11" s="18"/>
      <c r="I11" s="18"/>
      <c r="J11" s="18" t="s">
        <v>74</v>
      </c>
      <c r="K11" s="18"/>
      <c r="L11" s="18"/>
      <c r="M11" s="18"/>
      <c r="N11" s="19">
        <f t="shared" si="0"/>
        <v>0</v>
      </c>
    </row>
    <row r="12" spans="1:14" x14ac:dyDescent="0.3">
      <c r="A12" s="16" t="s">
        <v>95</v>
      </c>
      <c r="B12" s="17" t="s">
        <v>219</v>
      </c>
      <c r="C12" s="18" t="s">
        <v>74</v>
      </c>
      <c r="D12" s="18"/>
      <c r="E12" s="18"/>
      <c r="F12" s="18"/>
      <c r="G12" s="18"/>
      <c r="H12" s="18"/>
      <c r="I12" s="18"/>
      <c r="J12" s="18" t="s">
        <v>74</v>
      </c>
      <c r="K12" s="18"/>
      <c r="L12" s="18"/>
      <c r="M12" s="18"/>
      <c r="N12" s="19">
        <f t="shared" ref="N12" si="1">COUNTIF(C12:M12,"x")</f>
        <v>0</v>
      </c>
    </row>
    <row r="13" spans="1:14" ht="15.45" customHeight="1" x14ac:dyDescent="0.3">
      <c r="A13" s="16" t="s">
        <v>96</v>
      </c>
      <c r="B13" s="17" t="s">
        <v>220</v>
      </c>
      <c r="C13" s="18" t="s">
        <v>74</v>
      </c>
      <c r="D13" s="18"/>
      <c r="E13" s="18"/>
      <c r="F13" s="18"/>
      <c r="G13" s="18"/>
      <c r="H13" s="18"/>
      <c r="I13" s="18"/>
      <c r="J13" s="18" t="s">
        <v>74</v>
      </c>
      <c r="K13" s="18"/>
      <c r="L13" s="18"/>
      <c r="M13" s="18"/>
      <c r="N13" s="19">
        <f t="shared" ref="N13:N15" si="2">COUNTIF(C13:M13,"x")</f>
        <v>0</v>
      </c>
    </row>
    <row r="14" spans="1:14" ht="27.6" x14ac:dyDescent="0.3">
      <c r="A14" s="16" t="s">
        <v>6</v>
      </c>
      <c r="B14" s="17" t="s">
        <v>221</v>
      </c>
      <c r="C14" s="18"/>
      <c r="D14" s="18"/>
      <c r="E14" s="18"/>
      <c r="F14" s="18"/>
      <c r="G14" s="18"/>
      <c r="H14" s="18"/>
      <c r="I14" s="18"/>
      <c r="J14" s="18" t="s">
        <v>74</v>
      </c>
      <c r="K14" s="18"/>
      <c r="L14" s="18"/>
      <c r="M14" s="18"/>
      <c r="N14" s="19">
        <f t="shared" si="2"/>
        <v>0</v>
      </c>
    </row>
    <row r="15" spans="1:14" ht="16.5" customHeight="1" x14ac:dyDescent="0.3">
      <c r="A15" s="16" t="s">
        <v>7</v>
      </c>
      <c r="B15" s="17" t="s">
        <v>101</v>
      </c>
      <c r="C15" s="18" t="s">
        <v>74</v>
      </c>
      <c r="D15" s="18"/>
      <c r="E15" s="18"/>
      <c r="F15" s="18"/>
      <c r="G15" s="18"/>
      <c r="H15" s="18"/>
      <c r="I15" s="18"/>
      <c r="J15" s="18" t="s">
        <v>74</v>
      </c>
      <c r="K15" s="18"/>
      <c r="L15" s="18"/>
      <c r="M15" s="18"/>
      <c r="N15" s="19">
        <f t="shared" si="2"/>
        <v>0</v>
      </c>
    </row>
    <row r="16" spans="1:14" x14ac:dyDescent="0.3">
      <c r="A16" s="43" t="s">
        <v>8</v>
      </c>
      <c r="B16" s="17" t="s">
        <v>102</v>
      </c>
      <c r="C16" s="18" t="s">
        <v>74</v>
      </c>
      <c r="D16" s="18"/>
      <c r="E16" s="18"/>
      <c r="F16" s="18"/>
      <c r="G16" s="18"/>
      <c r="H16" s="18"/>
      <c r="I16" s="18"/>
      <c r="J16" s="18" t="s">
        <v>74</v>
      </c>
      <c r="K16" s="18"/>
      <c r="L16" s="18"/>
      <c r="M16" s="18"/>
      <c r="N16" s="19">
        <f t="shared" ref="N16:N17" si="3">COUNTIF(C16:M16,"x")</f>
        <v>0</v>
      </c>
    </row>
    <row r="17" spans="1:14" x14ac:dyDescent="0.3">
      <c r="A17" s="43" t="s">
        <v>9</v>
      </c>
      <c r="B17" s="44" t="s">
        <v>103</v>
      </c>
      <c r="C17" s="18" t="s">
        <v>74</v>
      </c>
      <c r="D17" s="18"/>
      <c r="E17" s="18"/>
      <c r="F17" s="18"/>
      <c r="G17" s="18"/>
      <c r="H17" s="18"/>
      <c r="I17" s="18"/>
      <c r="J17" s="18" t="s">
        <v>74</v>
      </c>
      <c r="K17" s="18"/>
      <c r="L17" s="18"/>
      <c r="M17" s="18"/>
      <c r="N17" s="19">
        <f t="shared" si="3"/>
        <v>0</v>
      </c>
    </row>
    <row r="18" spans="1:14" x14ac:dyDescent="0.3">
      <c r="A18" s="43" t="s">
        <v>10</v>
      </c>
      <c r="B18" s="44" t="s">
        <v>104</v>
      </c>
      <c r="C18" s="18" t="s">
        <v>74</v>
      </c>
      <c r="D18" s="18"/>
      <c r="E18" s="18"/>
      <c r="F18" s="18"/>
      <c r="G18" s="18"/>
      <c r="H18" s="18"/>
      <c r="I18" s="18"/>
      <c r="J18" s="18" t="s">
        <v>74</v>
      </c>
      <c r="K18" s="18"/>
      <c r="L18" s="18"/>
      <c r="M18" s="18"/>
      <c r="N18" s="19">
        <f t="shared" ref="N18" si="4">COUNTIF(C18:M18,"x")</f>
        <v>0</v>
      </c>
    </row>
    <row r="19" spans="1:14" ht="27.6" x14ac:dyDescent="0.3">
      <c r="A19" s="43" t="s">
        <v>222</v>
      </c>
      <c r="B19" s="44" t="s">
        <v>105</v>
      </c>
      <c r="C19" s="18" t="s">
        <v>74</v>
      </c>
      <c r="D19" s="18"/>
      <c r="E19" s="18"/>
      <c r="F19" s="18"/>
      <c r="G19" s="18"/>
      <c r="H19" s="18"/>
      <c r="I19" s="18"/>
      <c r="J19" s="18" t="s">
        <v>74</v>
      </c>
      <c r="K19" s="18"/>
      <c r="L19" s="18"/>
      <c r="M19" s="18"/>
      <c r="N19" s="19">
        <f t="shared" ref="N19" si="5">COUNTIF(C19:M19,"x")</f>
        <v>0</v>
      </c>
    </row>
    <row r="20" spans="1:14" x14ac:dyDescent="0.3">
      <c r="B20" s="17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9" xr:uid="{033A1971-6E88-4804-B8DE-D2A427EDC479}">
      <formula1>2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AA18-CCB0-4E42-94AA-0F10383046CD}">
  <dimension ref="A1:N24"/>
  <sheetViews>
    <sheetView zoomScale="85" zoomScaleNormal="85" workbookViewId="0">
      <pane ySplit="4" topLeftCell="A5" activePane="bottomLeft" state="frozen"/>
      <selection sqref="A1:XFD1048576"/>
      <selection pane="bottomLeft" activeCell="B12" sqref="B12"/>
    </sheetView>
  </sheetViews>
  <sheetFormatPr defaultColWidth="8.77734375" defaultRowHeight="13.8" x14ac:dyDescent="0.3"/>
  <cols>
    <col min="1" max="1" width="8.77734375" style="16"/>
    <col min="2" max="2" width="135.1093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35" customFormat="1" ht="21" x14ac:dyDescent="0.3">
      <c r="B1" s="36" t="s">
        <v>11</v>
      </c>
      <c r="C1" s="4" t="s">
        <v>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35" customFormat="1" ht="14.4" x14ac:dyDescent="0.3">
      <c r="A2" s="37"/>
      <c r="B2" s="37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35" customFormat="1" ht="18" x14ac:dyDescent="0.3">
      <c r="A3" s="38" t="s">
        <v>12</v>
      </c>
      <c r="B3" s="38"/>
      <c r="C3" s="9"/>
      <c r="D3" s="9"/>
      <c r="E3" s="9"/>
      <c r="F3" s="9"/>
      <c r="G3" s="10"/>
      <c r="H3" s="10"/>
      <c r="I3" s="10"/>
      <c r="J3" s="10"/>
      <c r="K3" s="5"/>
      <c r="L3" s="5"/>
      <c r="M3" s="5"/>
      <c r="N3" s="5"/>
    </row>
    <row r="4" spans="1:14" ht="27.6" x14ac:dyDescent="0.3">
      <c r="A4" s="39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x14ac:dyDescent="0.3">
      <c r="A5" s="16" t="s">
        <v>106</v>
      </c>
      <c r="B5" s="17" t="s">
        <v>97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12" si="0">COUNTIF(C5:M5,"x")</f>
        <v>0</v>
      </c>
    </row>
    <row r="6" spans="1:14" x14ac:dyDescent="0.3">
      <c r="A6" s="16" t="s">
        <v>107</v>
      </c>
      <c r="B6" s="17" t="s">
        <v>98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si="0"/>
        <v>0</v>
      </c>
    </row>
    <row r="7" spans="1:14" ht="12.45" customHeight="1" x14ac:dyDescent="0.3">
      <c r="A7" s="16" t="s">
        <v>108</v>
      </c>
      <c r="B7" s="17" t="s">
        <v>218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si="0"/>
        <v>0</v>
      </c>
    </row>
    <row r="8" spans="1:14" x14ac:dyDescent="0.3">
      <c r="A8" s="16" t="s">
        <v>109</v>
      </c>
      <c r="B8" s="17" t="s">
        <v>219</v>
      </c>
      <c r="C8" s="18"/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si="0"/>
        <v>0</v>
      </c>
    </row>
    <row r="9" spans="1:14" ht="15.45" customHeight="1" x14ac:dyDescent="0.3">
      <c r="A9" s="16" t="s">
        <v>110</v>
      </c>
      <c r="B9" s="17" t="s">
        <v>220</v>
      </c>
      <c r="C9" s="18" t="s">
        <v>74</v>
      </c>
      <c r="D9" s="18"/>
      <c r="E9" s="18"/>
      <c r="F9" s="18"/>
      <c r="G9" s="18"/>
      <c r="H9" s="18"/>
      <c r="I9" s="18"/>
      <c r="J9" s="18" t="s">
        <v>74</v>
      </c>
      <c r="K9" s="18"/>
      <c r="L9" s="18"/>
      <c r="M9" s="18"/>
      <c r="N9" s="19">
        <f t="shared" si="0"/>
        <v>0</v>
      </c>
    </row>
    <row r="10" spans="1:14" ht="16.95" customHeight="1" x14ac:dyDescent="0.3">
      <c r="A10" s="16" t="s">
        <v>111</v>
      </c>
      <c r="B10" s="17" t="s">
        <v>221</v>
      </c>
      <c r="C10" s="18" t="s">
        <v>74</v>
      </c>
      <c r="D10" s="18"/>
      <c r="E10" s="18"/>
      <c r="F10" s="18"/>
      <c r="G10" s="18"/>
      <c r="H10" s="18"/>
      <c r="I10" s="18"/>
      <c r="J10" s="18" t="s">
        <v>74</v>
      </c>
      <c r="K10" s="18"/>
      <c r="L10" s="18"/>
      <c r="M10" s="18"/>
      <c r="N10" s="19">
        <f t="shared" si="0"/>
        <v>0</v>
      </c>
    </row>
    <row r="11" spans="1:14" ht="18" customHeight="1" x14ac:dyDescent="0.3">
      <c r="A11" s="16" t="s">
        <v>112</v>
      </c>
      <c r="B11" s="17" t="s">
        <v>101</v>
      </c>
      <c r="C11" s="18" t="s">
        <v>74</v>
      </c>
      <c r="D11" s="18"/>
      <c r="E11" s="18"/>
      <c r="F11" s="18"/>
      <c r="G11" s="18"/>
      <c r="H11" s="18"/>
      <c r="I11" s="18"/>
      <c r="J11" s="18" t="s">
        <v>74</v>
      </c>
      <c r="K11" s="18"/>
      <c r="L11" s="18"/>
      <c r="M11" s="18"/>
      <c r="N11" s="19">
        <f t="shared" si="0"/>
        <v>0</v>
      </c>
    </row>
    <row r="12" spans="1:14" ht="28.05" customHeight="1" x14ac:dyDescent="0.3">
      <c r="A12" s="16" t="s">
        <v>113</v>
      </c>
      <c r="B12" s="17" t="s">
        <v>223</v>
      </c>
      <c r="C12" s="18" t="s">
        <v>74</v>
      </c>
      <c r="D12" s="18"/>
      <c r="E12" s="18"/>
      <c r="F12" s="18"/>
      <c r="G12" s="18"/>
      <c r="H12" s="18"/>
      <c r="I12" s="18"/>
      <c r="J12" s="18" t="s">
        <v>74</v>
      </c>
      <c r="K12" s="18"/>
      <c r="L12" s="18"/>
      <c r="M12" s="18"/>
      <c r="N12" s="19">
        <f t="shared" si="0"/>
        <v>0</v>
      </c>
    </row>
    <row r="13" spans="1:14" x14ac:dyDescent="0.3">
      <c r="A13" s="16" t="s">
        <v>114</v>
      </c>
      <c r="B13" s="17" t="s">
        <v>115</v>
      </c>
      <c r="C13" s="18" t="s">
        <v>74</v>
      </c>
      <c r="D13" s="18"/>
      <c r="E13" s="18"/>
      <c r="F13" s="18"/>
      <c r="G13" s="18"/>
      <c r="H13" s="18"/>
      <c r="I13" s="18"/>
      <c r="J13" s="18" t="s">
        <v>74</v>
      </c>
      <c r="K13" s="18"/>
      <c r="L13" s="18"/>
      <c r="M13" s="18"/>
      <c r="N13" s="19">
        <f t="shared" ref="N13" si="1">COUNTIF(C13:M13,"x")</f>
        <v>0</v>
      </c>
    </row>
    <row r="14" spans="1:14" x14ac:dyDescent="0.3"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3"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x14ac:dyDescent="0.3"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3:14" x14ac:dyDescent="0.3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3:14" x14ac:dyDescent="0.3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3:14" x14ac:dyDescent="0.3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3:14" x14ac:dyDescent="0.3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3:14" x14ac:dyDescent="0.3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3:14" x14ac:dyDescent="0.3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3:14" x14ac:dyDescent="0.3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3:14" x14ac:dyDescent="0.3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3" xr:uid="{9988C1C9-BE5A-4D37-9255-FDC656AB9908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6F476-3A09-4BFE-BA26-8A81412B613B}">
  <dimension ref="A1:N16"/>
  <sheetViews>
    <sheetView zoomScale="70" zoomScaleNormal="70" workbookViewId="0">
      <pane ySplit="3" topLeftCell="A4" activePane="bottomLeft" state="frozen"/>
      <selection sqref="A1:XFD1048576"/>
      <selection pane="bottomLeft" activeCell="B5" sqref="B5"/>
    </sheetView>
  </sheetViews>
  <sheetFormatPr defaultColWidth="8.77734375" defaultRowHeight="13.8" x14ac:dyDescent="0.3"/>
  <cols>
    <col min="1" max="1" width="8.77734375" style="16"/>
    <col min="2" max="2" width="98.1093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21.45" customHeight="1" x14ac:dyDescent="0.3">
      <c r="B1" s="3" t="s">
        <v>13</v>
      </c>
      <c r="C1" s="31" t="s">
        <v>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2" customFormat="1" ht="12.45" customHeight="1" x14ac:dyDescent="0.3">
      <c r="A2" s="6"/>
      <c r="B2" s="6"/>
      <c r="C2" s="32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2" customFormat="1" ht="18" x14ac:dyDescent="0.3">
      <c r="A3" s="7" t="s">
        <v>14</v>
      </c>
      <c r="B3" s="7"/>
      <c r="C3" s="34"/>
      <c r="D3" s="34"/>
      <c r="E3" s="34"/>
      <c r="F3" s="34"/>
      <c r="G3" s="7"/>
      <c r="H3" s="7"/>
      <c r="I3" s="7"/>
      <c r="J3" s="7"/>
      <c r="K3" s="8"/>
      <c r="L3" s="8"/>
      <c r="M3" s="8"/>
      <c r="N3" s="8"/>
    </row>
    <row r="4" spans="1:14" ht="27.6" x14ac:dyDescent="0.3">
      <c r="A4" s="11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27.6" x14ac:dyDescent="0.3">
      <c r="A5" s="16" t="s">
        <v>224</v>
      </c>
      <c r="B5" s="17" t="s">
        <v>225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6" si="0">COUNTIF(C5:M5,"x")</f>
        <v>0</v>
      </c>
    </row>
    <row r="6" spans="1:14" x14ac:dyDescent="0.3">
      <c r="A6" s="16" t="s">
        <v>226</v>
      </c>
      <c r="B6" s="17" t="s">
        <v>227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si="0"/>
        <v>0</v>
      </c>
    </row>
    <row r="7" spans="1:14" x14ac:dyDescent="0.3">
      <c r="B7" s="17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3"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x14ac:dyDescent="0.3"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3"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3"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x14ac:dyDescent="0.3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3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3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3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x14ac:dyDescent="0.3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6" xr:uid="{AC63152E-EAA5-4C33-8C71-40A9AA721199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A15EE-BF9F-492F-AC77-050AD368BBA3}">
  <dimension ref="A1:N18"/>
  <sheetViews>
    <sheetView zoomScale="74" workbookViewId="0">
      <pane ySplit="4" topLeftCell="A5" activePane="bottomLeft" state="frozen"/>
      <selection sqref="A1:XFD1048576"/>
      <selection pane="bottomLeft" activeCell="B4" sqref="B4"/>
    </sheetView>
  </sheetViews>
  <sheetFormatPr defaultColWidth="8.77734375" defaultRowHeight="13.8" x14ac:dyDescent="0.3"/>
  <cols>
    <col min="1" max="1" width="8.77734375" style="16"/>
    <col min="2" max="2" width="101.4414062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20.55" customHeight="1" x14ac:dyDescent="0.3">
      <c r="B1" s="3" t="s">
        <v>15</v>
      </c>
      <c r="C1" s="31" t="s">
        <v>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2" customFormat="1" ht="12.45" customHeight="1" x14ac:dyDescent="0.3">
      <c r="A2" s="6"/>
      <c r="B2" s="6"/>
      <c r="C2" s="32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2" customFormat="1" ht="18" x14ac:dyDescent="0.3">
      <c r="A3" s="33" t="s">
        <v>16</v>
      </c>
      <c r="B3" s="33"/>
      <c r="C3" s="34"/>
      <c r="D3" s="34"/>
      <c r="E3" s="34"/>
      <c r="F3" s="34"/>
      <c r="G3" s="7"/>
      <c r="H3" s="7"/>
      <c r="I3" s="7"/>
      <c r="J3" s="7"/>
      <c r="K3" s="8"/>
      <c r="L3" s="8"/>
      <c r="M3" s="8"/>
      <c r="N3" s="8"/>
    </row>
    <row r="4" spans="1:14" ht="27.6" x14ac:dyDescent="0.3">
      <c r="A4" s="11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17.55" customHeight="1" x14ac:dyDescent="0.3">
      <c r="A5" s="16" t="s">
        <v>116</v>
      </c>
      <c r="B5" s="17" t="s">
        <v>117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" si="0">COUNTIF(C5:M5,"x")</f>
        <v>0</v>
      </c>
    </row>
    <row r="6" spans="1:14" x14ac:dyDescent="0.3">
      <c r="B6" s="17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3">
      <c r="B7" s="17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3"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x14ac:dyDescent="0.3"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3"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3"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x14ac:dyDescent="0.3"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3"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3"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3"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x14ac:dyDescent="0.3"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3"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3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</sheetData>
  <dataValidations count="1">
    <dataValidation type="textLength" errorStyle="information" operator="lessThan" allowBlank="1" showInputMessage="1" showErrorMessage="1" prompt="Vul hier een &quot;x&quot; in. " sqref="C5:M5" xr:uid="{ABD1F0A9-D540-419F-82EB-BC9BA50C5E9A}">
      <formula1>2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704E-B72E-410D-90E2-65316BECCE8A}">
  <dimension ref="A1:N31"/>
  <sheetViews>
    <sheetView topLeftCell="B1" zoomScaleNormal="100" workbookViewId="0">
      <pane ySplit="4" topLeftCell="A12" activePane="bottomLeft" state="frozen"/>
      <selection sqref="A1:XFD1048576"/>
      <selection pane="bottomLeft" activeCell="B16" sqref="B16"/>
    </sheetView>
  </sheetViews>
  <sheetFormatPr defaultColWidth="8.77734375" defaultRowHeight="13.8" x14ac:dyDescent="0.3"/>
  <cols>
    <col min="1" max="1" width="8.77734375" style="16"/>
    <col min="2" max="2" width="125.55468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24" customHeight="1" x14ac:dyDescent="0.3">
      <c r="B1" s="3" t="s">
        <v>17</v>
      </c>
      <c r="C1" s="4" t="s">
        <v>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2" customFormat="1" ht="12.45" customHeight="1" x14ac:dyDescent="0.3">
      <c r="A2" s="6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2" customFormat="1" ht="18" x14ac:dyDescent="0.3">
      <c r="A3" s="7" t="s">
        <v>18</v>
      </c>
      <c r="B3" s="7"/>
      <c r="C3" s="9"/>
      <c r="D3" s="9"/>
      <c r="E3" s="9"/>
      <c r="F3" s="9"/>
      <c r="G3" s="10"/>
      <c r="H3" s="10"/>
      <c r="I3" s="10"/>
      <c r="J3" s="10"/>
      <c r="K3" s="5"/>
      <c r="L3" s="5"/>
      <c r="M3" s="5"/>
      <c r="N3" s="5"/>
    </row>
    <row r="4" spans="1:14" ht="27.6" x14ac:dyDescent="0.3">
      <c r="A4" s="11"/>
      <c r="B4" s="30" t="s">
        <v>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18" customHeight="1" x14ac:dyDescent="0.3">
      <c r="A5" s="16" t="s">
        <v>118</v>
      </c>
      <c r="B5" s="17" t="s">
        <v>127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" si="0">COUNTIF(C5:M5,"x")</f>
        <v>0</v>
      </c>
    </row>
    <row r="6" spans="1:14" ht="16.95" customHeight="1" x14ac:dyDescent="0.3">
      <c r="A6" s="16" t="s">
        <v>119</v>
      </c>
      <c r="B6" s="17" t="s">
        <v>128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ref="N6:N11" si="1">COUNTIF(C6:M6,"x")</f>
        <v>0</v>
      </c>
    </row>
    <row r="7" spans="1:14" ht="19.05" customHeight="1" x14ac:dyDescent="0.3">
      <c r="A7" s="16" t="s">
        <v>120</v>
      </c>
      <c r="B7" s="17" t="s">
        <v>129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si="1"/>
        <v>0</v>
      </c>
    </row>
    <row r="8" spans="1:14" ht="19.05" customHeight="1" x14ac:dyDescent="0.3">
      <c r="A8" s="16" t="s">
        <v>121</v>
      </c>
      <c r="B8" s="17" t="s">
        <v>228</v>
      </c>
      <c r="C8" s="18" t="s">
        <v>74</v>
      </c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ref="N8" si="2">COUNTIF(C8:M8,"x")</f>
        <v>0</v>
      </c>
    </row>
    <row r="9" spans="1:14" ht="21.45" customHeight="1" x14ac:dyDescent="0.3">
      <c r="A9" s="16" t="s">
        <v>122</v>
      </c>
      <c r="B9" s="17" t="s">
        <v>229</v>
      </c>
      <c r="C9" s="18" t="s">
        <v>74</v>
      </c>
      <c r="D9" s="18"/>
      <c r="E9" s="18"/>
      <c r="F9" s="18"/>
      <c r="G9" s="18"/>
      <c r="H9" s="18"/>
      <c r="I9" s="18"/>
      <c r="J9" s="18" t="s">
        <v>74</v>
      </c>
      <c r="K9" s="18"/>
      <c r="L9" s="18"/>
      <c r="M9" s="18"/>
      <c r="N9" s="19">
        <f t="shared" si="1"/>
        <v>0</v>
      </c>
    </row>
    <row r="10" spans="1:14" ht="18" customHeight="1" x14ac:dyDescent="0.3">
      <c r="A10" s="16" t="s">
        <v>123</v>
      </c>
      <c r="B10" s="17" t="s">
        <v>130</v>
      </c>
      <c r="C10" s="18" t="s">
        <v>74</v>
      </c>
      <c r="D10" s="18"/>
      <c r="E10" s="18"/>
      <c r="F10" s="18"/>
      <c r="G10" s="18"/>
      <c r="H10" s="18"/>
      <c r="I10" s="18"/>
      <c r="J10" s="18" t="s">
        <v>74</v>
      </c>
      <c r="K10" s="18"/>
      <c r="L10" s="18"/>
      <c r="M10" s="18"/>
      <c r="N10" s="19">
        <f t="shared" si="1"/>
        <v>0</v>
      </c>
    </row>
    <row r="11" spans="1:14" ht="16.95" customHeight="1" x14ac:dyDescent="0.3">
      <c r="A11" s="16" t="s">
        <v>124</v>
      </c>
      <c r="B11" s="17" t="s">
        <v>131</v>
      </c>
      <c r="C11" s="18" t="s">
        <v>74</v>
      </c>
      <c r="D11" s="18"/>
      <c r="E11" s="18"/>
      <c r="F11" s="18"/>
      <c r="G11" s="18"/>
      <c r="H11" s="18"/>
      <c r="I11" s="18"/>
      <c r="J11" s="18" t="s">
        <v>74</v>
      </c>
      <c r="K11" s="18"/>
      <c r="L11" s="18"/>
      <c r="M11" s="18"/>
      <c r="N11" s="19">
        <f t="shared" si="1"/>
        <v>0</v>
      </c>
    </row>
    <row r="12" spans="1:14" ht="19.05" customHeight="1" x14ac:dyDescent="0.3">
      <c r="A12" s="16" t="s">
        <v>125</v>
      </c>
      <c r="B12" s="17" t="s">
        <v>132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>
        <f t="shared" ref="N12" si="3">COUNTIF(C12:M12,"x")</f>
        <v>0</v>
      </c>
    </row>
    <row r="13" spans="1:14" ht="18" customHeight="1" x14ac:dyDescent="0.3">
      <c r="A13" s="16" t="s">
        <v>126</v>
      </c>
      <c r="B13" s="17" t="s">
        <v>133</v>
      </c>
      <c r="C13" s="18" t="s">
        <v>74</v>
      </c>
      <c r="D13" s="18"/>
      <c r="E13" s="18"/>
      <c r="F13" s="18"/>
      <c r="G13" s="18"/>
      <c r="H13" s="18"/>
      <c r="I13" s="18"/>
      <c r="J13" s="18" t="s">
        <v>74</v>
      </c>
      <c r="K13" s="18"/>
      <c r="L13" s="18"/>
      <c r="M13" s="18"/>
      <c r="N13" s="19">
        <f t="shared" ref="N13" si="4">COUNTIF(C13:M13,"x")</f>
        <v>0</v>
      </c>
    </row>
    <row r="14" spans="1:14" ht="16.95" customHeight="1" x14ac:dyDescent="0.3">
      <c r="A14" s="16" t="s">
        <v>19</v>
      </c>
      <c r="B14" s="17" t="s">
        <v>134</v>
      </c>
      <c r="C14" s="18" t="s">
        <v>74</v>
      </c>
      <c r="D14" s="18"/>
      <c r="E14" s="18"/>
      <c r="F14" s="18"/>
      <c r="G14" s="18"/>
      <c r="H14" s="18"/>
      <c r="I14" s="18"/>
      <c r="J14" s="18" t="s">
        <v>74</v>
      </c>
      <c r="K14" s="18"/>
      <c r="L14" s="18"/>
      <c r="M14" s="18"/>
      <c r="N14" s="19">
        <f t="shared" ref="N14" si="5">COUNTIF(C14:M14,"x")</f>
        <v>0</v>
      </c>
    </row>
    <row r="15" spans="1:14" ht="21.45" customHeight="1" x14ac:dyDescent="0.3">
      <c r="A15" s="16" t="s">
        <v>20</v>
      </c>
      <c r="B15" s="17" t="s">
        <v>230</v>
      </c>
      <c r="C15" s="18" t="s">
        <v>74</v>
      </c>
      <c r="D15" s="18"/>
      <c r="E15" s="18"/>
      <c r="F15" s="18"/>
      <c r="G15" s="18"/>
      <c r="H15" s="18"/>
      <c r="I15" s="18"/>
      <c r="J15" s="18" t="s">
        <v>74</v>
      </c>
      <c r="K15" s="18"/>
      <c r="L15" s="18"/>
      <c r="M15" s="18"/>
      <c r="N15" s="19">
        <f t="shared" ref="N15:N27" si="6">COUNTIF(C15:M15,"x")</f>
        <v>0</v>
      </c>
    </row>
    <row r="16" spans="1:14" ht="19.5" customHeight="1" x14ac:dyDescent="0.3">
      <c r="A16" s="16" t="s">
        <v>21</v>
      </c>
      <c r="B16" s="17" t="s">
        <v>231</v>
      </c>
      <c r="C16" s="18" t="s">
        <v>74</v>
      </c>
      <c r="D16" s="18"/>
      <c r="E16" s="18"/>
      <c r="F16" s="18"/>
      <c r="G16" s="18"/>
      <c r="H16" s="18"/>
      <c r="I16" s="18"/>
      <c r="J16" s="18" t="s">
        <v>74</v>
      </c>
      <c r="K16" s="18"/>
      <c r="L16" s="18"/>
      <c r="M16" s="18"/>
      <c r="N16" s="19">
        <f t="shared" si="6"/>
        <v>0</v>
      </c>
    </row>
    <row r="17" spans="1:14" ht="19.5" customHeight="1" x14ac:dyDescent="0.3">
      <c r="A17" s="16" t="s">
        <v>22</v>
      </c>
      <c r="B17" s="17" t="s">
        <v>135</v>
      </c>
      <c r="C17" s="18" t="s">
        <v>74</v>
      </c>
      <c r="D17" s="18"/>
      <c r="E17" s="18"/>
      <c r="F17" s="18"/>
      <c r="G17" s="18"/>
      <c r="H17" s="18"/>
      <c r="I17" s="18"/>
      <c r="J17" s="18" t="s">
        <v>74</v>
      </c>
      <c r="K17" s="18"/>
      <c r="L17" s="18"/>
      <c r="M17" s="18"/>
      <c r="N17" s="19">
        <f t="shared" si="6"/>
        <v>0</v>
      </c>
    </row>
    <row r="18" spans="1:14" ht="18" customHeight="1" x14ac:dyDescent="0.3">
      <c r="A18" s="16" t="s">
        <v>23</v>
      </c>
      <c r="B18" s="17" t="s">
        <v>232</v>
      </c>
      <c r="C18" s="18" t="s">
        <v>74</v>
      </c>
      <c r="D18" s="18"/>
      <c r="E18" s="18"/>
      <c r="F18" s="18"/>
      <c r="G18" s="18"/>
      <c r="H18" s="18"/>
      <c r="I18" s="18"/>
      <c r="J18" s="18" t="s">
        <v>74</v>
      </c>
      <c r="K18" s="18"/>
      <c r="L18" s="18"/>
      <c r="M18" s="18"/>
      <c r="N18" s="19">
        <f t="shared" si="6"/>
        <v>0</v>
      </c>
    </row>
    <row r="19" spans="1:14" ht="13.5" customHeight="1" x14ac:dyDescent="0.3">
      <c r="A19" s="16" t="s">
        <v>24</v>
      </c>
      <c r="B19" s="17" t="s">
        <v>139</v>
      </c>
      <c r="C19" s="18" t="s">
        <v>74</v>
      </c>
      <c r="D19" s="18"/>
      <c r="E19" s="18"/>
      <c r="F19" s="18"/>
      <c r="G19" s="18"/>
      <c r="H19" s="18"/>
      <c r="I19" s="18"/>
      <c r="J19" s="18" t="s">
        <v>74</v>
      </c>
      <c r="K19" s="18"/>
      <c r="L19" s="18"/>
      <c r="M19" s="18"/>
      <c r="N19" s="19">
        <f t="shared" si="6"/>
        <v>0</v>
      </c>
    </row>
    <row r="20" spans="1:14" ht="16.95" customHeight="1" x14ac:dyDescent="0.3">
      <c r="A20" s="16" t="s">
        <v>25</v>
      </c>
      <c r="B20" s="17" t="s">
        <v>140</v>
      </c>
      <c r="C20" s="18" t="s">
        <v>74</v>
      </c>
      <c r="D20" s="18"/>
      <c r="E20" s="18"/>
      <c r="F20" s="18"/>
      <c r="G20" s="18"/>
      <c r="H20" s="18"/>
      <c r="I20" s="18"/>
      <c r="J20" s="18" t="s">
        <v>74</v>
      </c>
      <c r="K20" s="18"/>
      <c r="L20" s="18"/>
      <c r="M20" s="18"/>
      <c r="N20" s="19">
        <f t="shared" si="6"/>
        <v>0</v>
      </c>
    </row>
    <row r="21" spans="1:14" ht="14.55" customHeight="1" x14ac:dyDescent="0.3">
      <c r="A21" s="16" t="s">
        <v>26</v>
      </c>
      <c r="B21" s="17" t="s">
        <v>141</v>
      </c>
      <c r="C21" s="18" t="s">
        <v>74</v>
      </c>
      <c r="D21" s="18"/>
      <c r="E21" s="18"/>
      <c r="F21" s="18"/>
      <c r="G21" s="18"/>
      <c r="H21" s="18"/>
      <c r="I21" s="18"/>
      <c r="J21" s="18" t="s">
        <v>74</v>
      </c>
      <c r="K21" s="18"/>
      <c r="L21" s="18"/>
      <c r="M21" s="18"/>
      <c r="N21" s="19">
        <f t="shared" si="6"/>
        <v>0</v>
      </c>
    </row>
    <row r="22" spans="1:14" ht="16.95" customHeight="1" x14ac:dyDescent="0.3">
      <c r="A22" s="16" t="s">
        <v>27</v>
      </c>
      <c r="B22" s="17" t="s">
        <v>142</v>
      </c>
      <c r="C22" s="18" t="s">
        <v>74</v>
      </c>
      <c r="D22" s="18"/>
      <c r="E22" s="18"/>
      <c r="F22" s="18"/>
      <c r="G22" s="18"/>
      <c r="H22" s="18"/>
      <c r="I22" s="18"/>
      <c r="J22" s="18" t="s">
        <v>74</v>
      </c>
      <c r="K22" s="18"/>
      <c r="L22" s="18"/>
      <c r="M22" s="18"/>
      <c r="N22" s="19">
        <f t="shared" si="6"/>
        <v>0</v>
      </c>
    </row>
    <row r="23" spans="1:14" ht="15.45" customHeight="1" x14ac:dyDescent="0.3">
      <c r="A23" s="16" t="s">
        <v>28</v>
      </c>
      <c r="B23" s="17" t="s">
        <v>143</v>
      </c>
      <c r="C23" s="18" t="s">
        <v>74</v>
      </c>
      <c r="D23" s="18"/>
      <c r="E23" s="18"/>
      <c r="F23" s="18"/>
      <c r="G23" s="18"/>
      <c r="H23" s="18"/>
      <c r="I23" s="18"/>
      <c r="J23" s="18" t="s">
        <v>74</v>
      </c>
      <c r="K23" s="18"/>
      <c r="L23" s="18"/>
      <c r="M23" s="18"/>
      <c r="N23" s="19">
        <f t="shared" si="6"/>
        <v>0</v>
      </c>
    </row>
    <row r="24" spans="1:14" ht="16.5" customHeight="1" x14ac:dyDescent="0.3">
      <c r="A24" s="16" t="s">
        <v>29</v>
      </c>
      <c r="B24" s="17" t="s">
        <v>144</v>
      </c>
      <c r="C24" s="18" t="s">
        <v>74</v>
      </c>
      <c r="D24" s="18"/>
      <c r="E24" s="18"/>
      <c r="F24" s="18"/>
      <c r="G24" s="18"/>
      <c r="H24" s="18"/>
      <c r="I24" s="18"/>
      <c r="J24" s="18" t="s">
        <v>74</v>
      </c>
      <c r="K24" s="18"/>
      <c r="L24" s="18"/>
      <c r="M24" s="18"/>
      <c r="N24" s="19">
        <f t="shared" si="6"/>
        <v>0</v>
      </c>
    </row>
    <row r="25" spans="1:14" ht="18" customHeight="1" x14ac:dyDescent="0.3">
      <c r="A25" s="16" t="s">
        <v>30</v>
      </c>
      <c r="B25" s="17" t="s">
        <v>145</v>
      </c>
      <c r="C25" s="18" t="s">
        <v>74</v>
      </c>
      <c r="D25" s="18"/>
      <c r="E25" s="18"/>
      <c r="F25" s="18"/>
      <c r="G25" s="18"/>
      <c r="H25" s="18"/>
      <c r="I25" s="18"/>
      <c r="J25" s="18" t="s">
        <v>74</v>
      </c>
      <c r="K25" s="18"/>
      <c r="L25" s="18"/>
      <c r="M25" s="18"/>
      <c r="N25" s="19">
        <f t="shared" si="6"/>
        <v>0</v>
      </c>
    </row>
    <row r="26" spans="1:14" ht="15.45" customHeight="1" x14ac:dyDescent="0.3">
      <c r="A26" s="16" t="s">
        <v>31</v>
      </c>
      <c r="B26" s="17" t="s">
        <v>146</v>
      </c>
      <c r="C26" s="18" t="s">
        <v>74</v>
      </c>
      <c r="D26" s="18"/>
      <c r="E26" s="18"/>
      <c r="F26" s="18"/>
      <c r="G26" s="18"/>
      <c r="H26" s="18"/>
      <c r="I26" s="18"/>
      <c r="J26" s="18" t="s">
        <v>74</v>
      </c>
      <c r="K26" s="18"/>
      <c r="L26" s="18"/>
      <c r="M26" s="18"/>
      <c r="N26" s="19">
        <f t="shared" si="6"/>
        <v>0</v>
      </c>
    </row>
    <row r="27" spans="1:14" ht="18" customHeight="1" x14ac:dyDescent="0.3">
      <c r="A27" s="16" t="s">
        <v>32</v>
      </c>
      <c r="B27" s="17" t="s">
        <v>147</v>
      </c>
      <c r="C27" s="18" t="s">
        <v>74</v>
      </c>
      <c r="D27" s="18"/>
      <c r="E27" s="18"/>
      <c r="F27" s="18"/>
      <c r="G27" s="18"/>
      <c r="H27" s="18"/>
      <c r="I27" s="18"/>
      <c r="J27" s="18" t="s">
        <v>74</v>
      </c>
      <c r="K27" s="18"/>
      <c r="L27" s="18"/>
      <c r="M27" s="18"/>
      <c r="N27" s="19">
        <f t="shared" si="6"/>
        <v>0</v>
      </c>
    </row>
    <row r="28" spans="1:14" ht="15.45" customHeight="1" x14ac:dyDescent="0.3">
      <c r="A28" s="16" t="s">
        <v>136</v>
      </c>
      <c r="B28" s="17" t="s">
        <v>148</v>
      </c>
      <c r="C28" s="18" t="s">
        <v>74</v>
      </c>
      <c r="D28" s="18"/>
      <c r="E28" s="18"/>
      <c r="F28" s="18"/>
      <c r="G28" s="18"/>
      <c r="H28" s="18"/>
      <c r="I28" s="18"/>
      <c r="J28" s="18" t="s">
        <v>74</v>
      </c>
      <c r="K28" s="18"/>
      <c r="L28" s="18"/>
      <c r="M28" s="18"/>
      <c r="N28" s="19">
        <f t="shared" ref="N28:N30" si="7">COUNTIF(C28:M28,"x")</f>
        <v>0</v>
      </c>
    </row>
    <row r="29" spans="1:14" x14ac:dyDescent="0.3">
      <c r="A29" s="16" t="s">
        <v>137</v>
      </c>
      <c r="B29" s="17" t="s">
        <v>149</v>
      </c>
      <c r="C29" s="18" t="s">
        <v>74</v>
      </c>
      <c r="D29" s="18"/>
      <c r="E29" s="18"/>
      <c r="F29" s="18"/>
      <c r="G29" s="18"/>
      <c r="H29" s="18"/>
      <c r="I29" s="18"/>
      <c r="J29" s="18" t="s">
        <v>74</v>
      </c>
      <c r="K29" s="18"/>
      <c r="L29" s="18"/>
      <c r="M29" s="18"/>
      <c r="N29" s="19">
        <f t="shared" si="7"/>
        <v>0</v>
      </c>
    </row>
    <row r="30" spans="1:14" ht="15.45" customHeight="1" x14ac:dyDescent="0.3">
      <c r="A30" s="16" t="s">
        <v>138</v>
      </c>
      <c r="B30" s="17" t="s">
        <v>150</v>
      </c>
      <c r="C30" s="18" t="s">
        <v>74</v>
      </c>
      <c r="D30" s="18"/>
      <c r="E30" s="18"/>
      <c r="F30" s="18"/>
      <c r="G30" s="18"/>
      <c r="H30" s="18"/>
      <c r="I30" s="18"/>
      <c r="J30" s="18" t="s">
        <v>74</v>
      </c>
      <c r="K30" s="18"/>
      <c r="L30" s="18"/>
      <c r="M30" s="18"/>
      <c r="N30" s="19">
        <f t="shared" si="7"/>
        <v>0</v>
      </c>
    </row>
    <row r="31" spans="1:14" ht="20.55" customHeight="1" x14ac:dyDescent="0.3">
      <c r="A31" s="16" t="s">
        <v>233</v>
      </c>
      <c r="B31" s="17" t="s">
        <v>151</v>
      </c>
      <c r="C31" s="18" t="s">
        <v>74</v>
      </c>
      <c r="D31" s="18"/>
      <c r="E31" s="18"/>
      <c r="F31" s="18"/>
      <c r="G31" s="18"/>
      <c r="H31" s="18"/>
      <c r="I31" s="18"/>
      <c r="J31" s="18" t="s">
        <v>74</v>
      </c>
      <c r="K31" s="18"/>
      <c r="L31" s="18"/>
      <c r="M31" s="18"/>
      <c r="N31" s="19">
        <f t="shared" ref="N31" si="8">COUNTIF(C31:M31,"x")</f>
        <v>0</v>
      </c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31" xr:uid="{8CE326D9-5AC6-4AEF-98C3-A87EAF142FB1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790B-3BAE-4D2E-8C52-D1917DFA69C5}">
  <dimension ref="A1:N12"/>
  <sheetViews>
    <sheetView zoomScale="115" zoomScaleNormal="115" workbookViewId="0">
      <pane ySplit="4" topLeftCell="A5" activePane="bottomLeft" state="frozen"/>
      <selection sqref="A1:XFD1048576"/>
      <selection pane="bottomLeft" activeCell="B5" sqref="B5"/>
    </sheetView>
  </sheetViews>
  <sheetFormatPr defaultColWidth="8.77734375" defaultRowHeight="13.8" x14ac:dyDescent="0.3"/>
  <cols>
    <col min="1" max="1" width="8.77734375" style="16"/>
    <col min="2" max="2" width="121.777343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s="2" customFormat="1" ht="22.5" customHeight="1" x14ac:dyDescent="0.3">
      <c r="B1" s="3" t="s">
        <v>33</v>
      </c>
      <c r="C1" s="4" t="s">
        <v>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2" customFormat="1" ht="20.55" customHeight="1" x14ac:dyDescent="0.3">
      <c r="A2" s="6"/>
      <c r="B2" s="6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2" customFormat="1" ht="18" x14ac:dyDescent="0.3">
      <c r="A3" s="7" t="s">
        <v>34</v>
      </c>
      <c r="B3" s="7"/>
      <c r="C3" s="8"/>
      <c r="D3" s="9"/>
      <c r="E3" s="9"/>
      <c r="F3" s="9"/>
      <c r="G3" s="10"/>
      <c r="H3" s="10"/>
      <c r="I3" s="10"/>
      <c r="J3" s="10"/>
      <c r="K3" s="5"/>
      <c r="L3" s="5"/>
      <c r="M3" s="5"/>
      <c r="N3" s="5"/>
    </row>
    <row r="4" spans="1:14" ht="27.6" x14ac:dyDescent="0.3">
      <c r="A4" s="11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18" customHeight="1" x14ac:dyDescent="0.3">
      <c r="A5" s="16" t="s">
        <v>152</v>
      </c>
      <c r="B5" s="17" t="s">
        <v>234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8" si="0">COUNTIF(C5:M5,"x")</f>
        <v>0</v>
      </c>
    </row>
    <row r="6" spans="1:14" ht="16.5" customHeight="1" x14ac:dyDescent="0.3">
      <c r="A6" s="16" t="s">
        <v>153</v>
      </c>
      <c r="B6" s="17" t="s">
        <v>235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si="0"/>
        <v>0</v>
      </c>
    </row>
    <row r="7" spans="1:14" ht="18.45" customHeight="1" x14ac:dyDescent="0.3">
      <c r="A7" s="16" t="s">
        <v>154</v>
      </c>
      <c r="B7" s="17" t="s">
        <v>236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si="0"/>
        <v>0</v>
      </c>
    </row>
    <row r="8" spans="1:14" ht="15" customHeight="1" x14ac:dyDescent="0.3">
      <c r="A8" s="16" t="s">
        <v>155</v>
      </c>
      <c r="B8" s="17" t="s">
        <v>237</v>
      </c>
      <c r="C8" s="18"/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si="0"/>
        <v>0</v>
      </c>
    </row>
    <row r="9" spans="1:14" x14ac:dyDescent="0.3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3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3"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x14ac:dyDescent="0.3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8" xr:uid="{165F6C29-2D95-4556-BB75-264B2D5F5854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00EA-1A39-48DA-9CD2-C7403159C3F5}">
  <dimension ref="A1:N18"/>
  <sheetViews>
    <sheetView topLeftCell="B1" zoomScale="85" zoomScaleNormal="85" workbookViewId="0">
      <pane ySplit="4" topLeftCell="A5" activePane="bottomLeft" state="frozen"/>
      <selection sqref="A1:XFD1048576"/>
      <selection pane="bottomLeft" activeCell="B4" sqref="B4"/>
    </sheetView>
  </sheetViews>
  <sheetFormatPr defaultColWidth="8.77734375" defaultRowHeight="13.8" x14ac:dyDescent="0.3"/>
  <cols>
    <col min="1" max="1" width="8.77734375" style="16"/>
    <col min="2" max="2" width="122.5546875" style="20" customWidth="1"/>
    <col min="3" max="6" width="14.6640625" style="19" customWidth="1"/>
    <col min="7" max="7" width="15.77734375" style="19" customWidth="1"/>
    <col min="8" max="14" width="14.6640625" style="19" customWidth="1"/>
    <col min="15" max="16384" width="8.77734375" style="16"/>
  </cols>
  <sheetData>
    <row r="1" spans="1:14" ht="22.05" customHeight="1" x14ac:dyDescent="0.3">
      <c r="B1" s="3" t="s">
        <v>35</v>
      </c>
      <c r="C1" s="4" t="s">
        <v>3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.45" customHeight="1" x14ac:dyDescent="0.3">
      <c r="A2" s="6"/>
      <c r="B2" s="6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3">
      <c r="A3" s="29" t="s">
        <v>36</v>
      </c>
      <c r="B3" s="29"/>
      <c r="C3" s="8"/>
      <c r="D3" s="9"/>
      <c r="E3" s="9"/>
      <c r="F3" s="9"/>
      <c r="G3" s="10"/>
      <c r="H3" s="10"/>
      <c r="I3" s="10"/>
      <c r="J3" s="10"/>
      <c r="K3" s="5"/>
      <c r="L3" s="5"/>
      <c r="M3" s="5"/>
      <c r="N3" s="5"/>
    </row>
    <row r="4" spans="1:14" ht="27.6" x14ac:dyDescent="0.3">
      <c r="A4" s="11"/>
      <c r="B4" s="12" t="s">
        <v>72</v>
      </c>
      <c r="C4" s="13" t="str">
        <f>'ALGEMEEN '!D3</f>
        <v>Nederlands</v>
      </c>
      <c r="D4" s="13" t="str">
        <f>'ALGEMEEN '!E3</f>
        <v>Frans</v>
      </c>
      <c r="E4" s="13" t="str">
        <f>'ALGEMEEN '!F3</f>
        <v>Engels</v>
      </c>
      <c r="F4" s="13" t="str">
        <f>'ALGEMEEN '!G3</f>
        <v>Wiskunde</v>
      </c>
      <c r="G4" s="13" t="str">
        <f>'ALGEMEEN '!H3</f>
        <v>Natuur-wetenschappen</v>
      </c>
      <c r="H4" s="13" t="str">
        <f>'ALGEMEEN '!I3</f>
        <v>Geschiedenis</v>
      </c>
      <c r="I4" s="13" t="str">
        <f>'ALGEMEEN '!J3</f>
        <v>Aardrijkskunde</v>
      </c>
      <c r="J4" s="13" t="str">
        <f>'ALGEMEEN '!K3</f>
        <v>Artistieke Opvoeding</v>
      </c>
      <c r="K4" s="13" t="str">
        <f>'ALGEMEEN '!L3</f>
        <v>Lichamelijke Opvoeding</v>
      </c>
      <c r="L4" s="13" t="str">
        <f>'ALGEMEEN '!M3</f>
        <v>Economie</v>
      </c>
      <c r="M4" s="14" t="str">
        <f>'ALGEMEEN '!N3</f>
        <v>(in te vullen)</v>
      </c>
      <c r="N4" s="15" t="s">
        <v>73</v>
      </c>
    </row>
    <row r="5" spans="1:14" ht="17.55" customHeight="1" x14ac:dyDescent="0.3">
      <c r="A5" s="16" t="s">
        <v>156</v>
      </c>
      <c r="B5" s="17" t="s">
        <v>164</v>
      </c>
      <c r="C5" s="18" t="s">
        <v>74</v>
      </c>
      <c r="D5" s="18"/>
      <c r="E5" s="18"/>
      <c r="F5" s="18"/>
      <c r="G5" s="18"/>
      <c r="H5" s="18"/>
      <c r="I5" s="18"/>
      <c r="J5" s="18" t="s">
        <v>74</v>
      </c>
      <c r="K5" s="18"/>
      <c r="L5" s="18"/>
      <c r="M5" s="18"/>
      <c r="N5" s="19">
        <f t="shared" ref="N5:N12" si="0">COUNTIF(C5:M5,"x")</f>
        <v>0</v>
      </c>
    </row>
    <row r="6" spans="1:14" ht="27.45" customHeight="1" x14ac:dyDescent="0.3">
      <c r="A6" s="16" t="s">
        <v>157</v>
      </c>
      <c r="B6" s="17" t="s">
        <v>165</v>
      </c>
      <c r="C6" s="18" t="s">
        <v>74</v>
      </c>
      <c r="D6" s="18"/>
      <c r="E6" s="18"/>
      <c r="F6" s="18"/>
      <c r="G6" s="18"/>
      <c r="H6" s="18"/>
      <c r="I6" s="18"/>
      <c r="J6" s="18" t="s">
        <v>74</v>
      </c>
      <c r="K6" s="18"/>
      <c r="L6" s="18"/>
      <c r="M6" s="18"/>
      <c r="N6" s="19">
        <f t="shared" si="0"/>
        <v>0</v>
      </c>
    </row>
    <row r="7" spans="1:14" ht="15" customHeight="1" x14ac:dyDescent="0.3">
      <c r="A7" s="16" t="s">
        <v>158</v>
      </c>
      <c r="B7" s="17" t="s">
        <v>166</v>
      </c>
      <c r="C7" s="18" t="s">
        <v>74</v>
      </c>
      <c r="D7" s="18"/>
      <c r="E7" s="18"/>
      <c r="F7" s="18"/>
      <c r="G7" s="18"/>
      <c r="H7" s="18"/>
      <c r="I7" s="18"/>
      <c r="J7" s="18" t="s">
        <v>74</v>
      </c>
      <c r="K7" s="18"/>
      <c r="L7" s="18"/>
      <c r="M7" s="18"/>
      <c r="N7" s="19">
        <f t="shared" si="0"/>
        <v>0</v>
      </c>
    </row>
    <row r="8" spans="1:14" ht="16.95" customHeight="1" x14ac:dyDescent="0.3">
      <c r="A8" s="16" t="s">
        <v>159</v>
      </c>
      <c r="B8" s="17" t="s">
        <v>167</v>
      </c>
      <c r="C8" s="18" t="s">
        <v>74</v>
      </c>
      <c r="D8" s="18"/>
      <c r="E8" s="18"/>
      <c r="F8" s="18"/>
      <c r="G8" s="18"/>
      <c r="H8" s="18"/>
      <c r="I8" s="18"/>
      <c r="J8" s="18" t="s">
        <v>74</v>
      </c>
      <c r="K8" s="18"/>
      <c r="L8" s="18"/>
      <c r="M8" s="18"/>
      <c r="N8" s="19">
        <f t="shared" si="0"/>
        <v>0</v>
      </c>
    </row>
    <row r="9" spans="1:14" ht="13.5" customHeight="1" x14ac:dyDescent="0.3">
      <c r="A9" s="16" t="s">
        <v>160</v>
      </c>
      <c r="B9" s="17" t="s">
        <v>168</v>
      </c>
      <c r="C9" s="18"/>
      <c r="D9" s="18"/>
      <c r="E9" s="18"/>
      <c r="F9" s="18"/>
      <c r="G9" s="18"/>
      <c r="H9" s="18"/>
      <c r="I9" s="18"/>
      <c r="J9" s="18" t="s">
        <v>74</v>
      </c>
      <c r="K9" s="18"/>
      <c r="L9" s="18"/>
      <c r="M9" s="18"/>
      <c r="N9" s="19">
        <f t="shared" ref="N9" si="1">COUNTIF(C9:M9,"x")</f>
        <v>0</v>
      </c>
    </row>
    <row r="10" spans="1:14" ht="18" customHeight="1" x14ac:dyDescent="0.3">
      <c r="A10" s="16" t="s">
        <v>161</v>
      </c>
      <c r="B10" s="17" t="s">
        <v>238</v>
      </c>
      <c r="C10" s="18"/>
      <c r="D10" s="18"/>
      <c r="E10" s="18"/>
      <c r="F10" s="18"/>
      <c r="G10" s="18"/>
      <c r="H10" s="18"/>
      <c r="I10" s="18"/>
      <c r="J10" s="18" t="s">
        <v>74</v>
      </c>
      <c r="K10" s="18"/>
      <c r="L10" s="18"/>
      <c r="M10" s="18"/>
      <c r="N10" s="19">
        <f t="shared" si="0"/>
        <v>0</v>
      </c>
    </row>
    <row r="11" spans="1:14" ht="27.6" x14ac:dyDescent="0.3">
      <c r="A11" s="16" t="s">
        <v>162</v>
      </c>
      <c r="B11" s="17" t="s">
        <v>239</v>
      </c>
      <c r="C11" s="18" t="s">
        <v>74</v>
      </c>
      <c r="D11" s="18"/>
      <c r="E11" s="18"/>
      <c r="F11" s="18"/>
      <c r="G11" s="18"/>
      <c r="H11" s="18"/>
      <c r="I11" s="18"/>
      <c r="J11" s="18" t="s">
        <v>74</v>
      </c>
      <c r="K11" s="18"/>
      <c r="L11" s="18"/>
      <c r="M11" s="18"/>
      <c r="N11" s="19">
        <f t="shared" si="0"/>
        <v>0</v>
      </c>
    </row>
    <row r="12" spans="1:14" ht="27.6" x14ac:dyDescent="0.3">
      <c r="A12" s="16" t="s">
        <v>163</v>
      </c>
      <c r="B12" s="17" t="s">
        <v>240</v>
      </c>
      <c r="C12" s="18" t="s">
        <v>74</v>
      </c>
      <c r="D12" s="18"/>
      <c r="E12" s="18"/>
      <c r="F12" s="18"/>
      <c r="G12" s="18"/>
      <c r="H12" s="18"/>
      <c r="I12" s="18"/>
      <c r="J12" s="18" t="s">
        <v>74</v>
      </c>
      <c r="K12" s="18"/>
      <c r="L12" s="18"/>
      <c r="M12" s="18"/>
      <c r="N12" s="19">
        <f t="shared" si="0"/>
        <v>0</v>
      </c>
    </row>
    <row r="13" spans="1:14" x14ac:dyDescent="0.3">
      <c r="A13" s="16" t="s">
        <v>241</v>
      </c>
      <c r="B13" s="17" t="s">
        <v>169</v>
      </c>
      <c r="C13" s="18" t="s">
        <v>74</v>
      </c>
      <c r="D13" s="18"/>
      <c r="E13" s="18"/>
      <c r="F13" s="18"/>
      <c r="G13" s="18"/>
      <c r="H13" s="18"/>
      <c r="I13" s="18"/>
      <c r="J13" s="18" t="s">
        <v>74</v>
      </c>
      <c r="K13" s="18"/>
      <c r="L13" s="18"/>
      <c r="M13" s="18"/>
      <c r="N13" s="19">
        <f t="shared" ref="N13" si="2">COUNTIF(C13:M13,"x")</f>
        <v>0</v>
      </c>
    </row>
    <row r="14" spans="1:14" x14ac:dyDescent="0.3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3"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x14ac:dyDescent="0.3"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2" x14ac:dyDescent="0.3">
      <c r="B17" s="17"/>
    </row>
    <row r="18" spans="2:2" x14ac:dyDescent="0.3">
      <c r="B18" s="17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3" xr:uid="{3AECCF86-DF71-41F5-A4FA-01282A26D35A}">
      <formula1>2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1bf3e4-4883-47e0-a24b-7a24c1fd2256" xsi:nil="true"/>
    <lcf76f155ced4ddcb4097134ff3c332f xmlns="e4076051-9ead-448d-828c-d832b8d385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50CFA2031DB547975BE353FEC54AE5" ma:contentTypeVersion="17" ma:contentTypeDescription="Een nieuw document maken." ma:contentTypeScope="" ma:versionID="cd760948efbc4b54b1c562fada07ce7c">
  <xsd:schema xmlns:xsd="http://www.w3.org/2001/XMLSchema" xmlns:xs="http://www.w3.org/2001/XMLSchema" xmlns:p="http://schemas.microsoft.com/office/2006/metadata/properties" xmlns:ns2="e4076051-9ead-448d-828c-d832b8d385e4" xmlns:ns3="921bf3e4-4883-47e0-a24b-7a24c1fd2256" targetNamespace="http://schemas.microsoft.com/office/2006/metadata/properties" ma:root="true" ma:fieldsID="85829366577554d0817c992f666a5dbd" ns2:_="" ns3:_="">
    <xsd:import namespace="e4076051-9ead-448d-828c-d832b8d385e4"/>
    <xsd:import namespace="921bf3e4-4883-47e0-a24b-7a24c1fd2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76051-9ead-448d-828c-d832b8d3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b29acf94-71e1-49e9-a7f1-26517aebf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bf3e4-4883-47e0-a24b-7a24c1fd2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4cbbda2-8d2c-4edd-9b57-712207a3a0d0}" ma:internalName="TaxCatchAll" ma:showField="CatchAllData" ma:web="921bf3e4-4883-47e0-a24b-7a24c1fd2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12776-F6A7-446D-9DC6-0507229980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9E3956-7B71-4636-A23B-CF36341C5878}">
  <ds:schemaRefs>
    <ds:schemaRef ds:uri="http://schemas.microsoft.com/office/2006/metadata/properties"/>
    <ds:schemaRef ds:uri="http://schemas.microsoft.com/office/infopath/2007/PartnerControls"/>
    <ds:schemaRef ds:uri="921bf3e4-4883-47e0-a24b-7a24c1fd2256"/>
    <ds:schemaRef ds:uri="e4076051-9ead-448d-828c-d832b8d385e4"/>
  </ds:schemaRefs>
</ds:datastoreItem>
</file>

<file path=customXml/itemProps3.xml><?xml version="1.0" encoding="utf-8"?>
<ds:datastoreItem xmlns:ds="http://schemas.openxmlformats.org/officeDocument/2006/customXml" ds:itemID="{C1EF3829-C5AF-4EBA-A707-7E8DB651B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76051-9ead-448d-828c-d832b8d385e4"/>
    <ds:schemaRef ds:uri="921bf3e4-4883-47e0-a24b-7a24c1fd2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ALGEMEEN </vt:lpstr>
      <vt:lpstr>1. Lichamelijk</vt:lpstr>
      <vt:lpstr>2. Nederlands </vt:lpstr>
      <vt:lpstr>3. Andere talen </vt:lpstr>
      <vt:lpstr>4. Digitaal </vt:lpstr>
      <vt:lpstr>5. Sociaal-rel.</vt:lpstr>
      <vt:lpstr>6. STEM </vt:lpstr>
      <vt:lpstr>7. Burgerschap</vt:lpstr>
      <vt:lpstr>8. Historisch</vt:lpstr>
      <vt:lpstr>9. Ruimtelijk</vt:lpstr>
      <vt:lpstr>10. Duurzaamheid</vt:lpstr>
      <vt:lpstr>11. Economie</vt:lpstr>
      <vt:lpstr>12. Juridisch</vt:lpstr>
      <vt:lpstr>13. Leercompetenties</vt:lpstr>
      <vt:lpstr>14. Zelfbewust</vt:lpstr>
      <vt:lpstr>15. Initiatief</vt:lpstr>
      <vt:lpstr>16. Cultureel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 Imnadine</dc:creator>
  <cp:lastModifiedBy>Anke Van Hoorebeek</cp:lastModifiedBy>
  <dcterms:created xsi:type="dcterms:W3CDTF">2015-06-05T18:17:20Z</dcterms:created>
  <dcterms:modified xsi:type="dcterms:W3CDTF">2023-10-26T09:31:25Z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0x010100A1ACF08C2E73874A8D1FD994AC84E0B1</vt:lpwstr>
  </property>
  <property fmtid="{D5CDD505-2E9C-101B-9397-08002B2CF9AE}" pid="3" name="MediaServiceImageTags">
    <vt:lpwstr/>
  </property>
</Properties>
</file>