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vsg.sharepoint.com/teams/PBD/bibliotheek/DAO/Curriculum/Leerplannen SO/Materialen op website/"/>
    </mc:Choice>
  </mc:AlternateContent>
  <xr:revisionPtr revIDLastSave="2615" documentId="11_F25DC773A252ABDACC10482F31D96F4C5ADE58EE" xr6:coauthVersionLast="47" xr6:coauthVersionMax="47" xr10:uidLastSave="{9163A3D1-09E6-490C-AA84-C410A9A212BB}"/>
  <bookViews>
    <workbookView xWindow="28680" yWindow="-120" windowWidth="29040" windowHeight="15720" firstSheet="10" activeTab="16" xr2:uid="{00000000-000D-0000-FFFF-FFFF00000000}"/>
  </bookViews>
  <sheets>
    <sheet name="ALGEMEEN" sheetId="17" r:id="rId1"/>
    <sheet name="1. Licham." sheetId="8" r:id="rId2"/>
    <sheet name="2. Nederlands" sheetId="1" r:id="rId3"/>
    <sheet name="3. Andere talen " sheetId="2" r:id="rId4"/>
    <sheet name="4. Digitaal" sheetId="9" r:id="rId5"/>
    <sheet name="5. Soc-rel." sheetId="10" r:id="rId6"/>
    <sheet name="6. STEM" sheetId="3" r:id="rId7"/>
    <sheet name="7. Burgerschap " sheetId="4" r:id="rId8"/>
    <sheet name="8. Historisch " sheetId="5" r:id="rId9"/>
    <sheet name="9. Ruimtelijk bewustzijn" sheetId="7" r:id="rId10"/>
    <sheet name="10. Duurzaamheid" sheetId="11" r:id="rId11"/>
    <sheet name="11. Economie" sheetId="6" r:id="rId12"/>
    <sheet name="12. Juridische " sheetId="12" r:id="rId13"/>
    <sheet name="13. leercompetenties" sheetId="13" r:id="rId14"/>
    <sheet name="14. Zelfbewtuszijn" sheetId="14" r:id="rId15"/>
    <sheet name="15. Iniatief" sheetId="15" r:id="rId16"/>
    <sheet name="16. Cultureel 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7" l="1"/>
  <c r="F11" i="17"/>
  <c r="G11" i="17"/>
  <c r="H11" i="17"/>
  <c r="I11" i="17"/>
  <c r="J11" i="17"/>
  <c r="K11" i="17"/>
  <c r="L11" i="17"/>
  <c r="M11" i="17"/>
  <c r="N11" i="17"/>
  <c r="D11" i="17"/>
  <c r="B11" i="17"/>
  <c r="N13" i="5"/>
  <c r="E9" i="17"/>
  <c r="F9" i="17"/>
  <c r="G9" i="17"/>
  <c r="H9" i="17"/>
  <c r="I9" i="17"/>
  <c r="J9" i="17"/>
  <c r="K9" i="17"/>
  <c r="L9" i="17"/>
  <c r="M9" i="17"/>
  <c r="N9" i="17"/>
  <c r="D9" i="17"/>
  <c r="B9" i="17"/>
  <c r="N39" i="3"/>
  <c r="N40" i="3"/>
  <c r="N41" i="3"/>
  <c r="E5" i="17" l="1"/>
  <c r="F5" i="17"/>
  <c r="G5" i="17"/>
  <c r="H5" i="17"/>
  <c r="I5" i="17"/>
  <c r="J5" i="17"/>
  <c r="K5" i="17"/>
  <c r="L5" i="17"/>
  <c r="M5" i="17"/>
  <c r="N5" i="17"/>
  <c r="D5" i="17"/>
  <c r="B5" i="17"/>
  <c r="N17" i="1"/>
  <c r="E10" i="17"/>
  <c r="F10" i="17"/>
  <c r="G10" i="17"/>
  <c r="H10" i="17"/>
  <c r="I10" i="17"/>
  <c r="J10" i="17"/>
  <c r="K10" i="17"/>
  <c r="L10" i="17"/>
  <c r="M10" i="17"/>
  <c r="N10" i="17"/>
  <c r="D10" i="17"/>
  <c r="N37" i="3"/>
  <c r="N38" i="3"/>
  <c r="N20" i="3" l="1"/>
  <c r="N15" i="3"/>
  <c r="N13" i="3"/>
  <c r="N7" i="3"/>
  <c r="N5" i="3"/>
  <c r="N21" i="3"/>
  <c r="N18" i="3"/>
  <c r="N17" i="3"/>
  <c r="E19" i="17" l="1"/>
  <c r="F19" i="17"/>
  <c r="G19" i="17"/>
  <c r="H19" i="17"/>
  <c r="I19" i="17"/>
  <c r="J19" i="17"/>
  <c r="K19" i="17"/>
  <c r="L19" i="17"/>
  <c r="M19" i="17"/>
  <c r="N19" i="17"/>
  <c r="D19" i="17"/>
  <c r="E18" i="17"/>
  <c r="F18" i="17"/>
  <c r="G18" i="17"/>
  <c r="H18" i="17"/>
  <c r="I18" i="17"/>
  <c r="J18" i="17"/>
  <c r="K18" i="17"/>
  <c r="L18" i="17"/>
  <c r="M18" i="17"/>
  <c r="N18" i="17"/>
  <c r="D18" i="17"/>
  <c r="E16" i="17"/>
  <c r="F16" i="17"/>
  <c r="G16" i="17"/>
  <c r="H16" i="17"/>
  <c r="I16" i="17"/>
  <c r="J16" i="17"/>
  <c r="K16" i="17"/>
  <c r="L16" i="17"/>
  <c r="M16" i="17"/>
  <c r="N16" i="17"/>
  <c r="D16" i="17"/>
  <c r="E12" i="17"/>
  <c r="F12" i="17"/>
  <c r="G12" i="17"/>
  <c r="H12" i="17"/>
  <c r="I12" i="17"/>
  <c r="J12" i="17"/>
  <c r="K12" i="17"/>
  <c r="L12" i="17"/>
  <c r="M12" i="17"/>
  <c r="N12" i="17"/>
  <c r="D12" i="17"/>
  <c r="N8" i="17"/>
  <c r="E8" i="17"/>
  <c r="F8" i="17"/>
  <c r="G8" i="17"/>
  <c r="H8" i="17"/>
  <c r="I8" i="17"/>
  <c r="J8" i="17"/>
  <c r="K8" i="17"/>
  <c r="L8" i="17"/>
  <c r="M8" i="17"/>
  <c r="D8" i="17"/>
  <c r="E7" i="17"/>
  <c r="F7" i="17"/>
  <c r="G7" i="17"/>
  <c r="H7" i="17"/>
  <c r="I7" i="17"/>
  <c r="J7" i="17"/>
  <c r="K7" i="17"/>
  <c r="L7" i="17"/>
  <c r="M7" i="17"/>
  <c r="N7" i="17"/>
  <c r="D7" i="17"/>
  <c r="E6" i="17"/>
  <c r="F6" i="17"/>
  <c r="G6" i="17"/>
  <c r="H6" i="17"/>
  <c r="I6" i="17"/>
  <c r="J6" i="17"/>
  <c r="K6" i="17"/>
  <c r="L6" i="17"/>
  <c r="M6" i="17"/>
  <c r="N6" i="17"/>
  <c r="D6" i="17"/>
  <c r="E4" i="17"/>
  <c r="F4" i="17"/>
  <c r="G4" i="17"/>
  <c r="H4" i="17"/>
  <c r="I4" i="17"/>
  <c r="J4" i="17"/>
  <c r="K4" i="17"/>
  <c r="L4" i="17"/>
  <c r="M4" i="17"/>
  <c r="N4" i="17"/>
  <c r="D4" i="17"/>
  <c r="N6" i="16"/>
  <c r="D4" i="16"/>
  <c r="E4" i="16"/>
  <c r="F4" i="16"/>
  <c r="G4" i="16"/>
  <c r="H4" i="16"/>
  <c r="I4" i="16"/>
  <c r="J4" i="16"/>
  <c r="K4" i="16"/>
  <c r="L4" i="16"/>
  <c r="M4" i="16"/>
  <c r="C4" i="16"/>
  <c r="N8" i="16"/>
  <c r="N7" i="16"/>
  <c r="N5" i="16"/>
  <c r="B19" i="17" s="1"/>
  <c r="N6" i="15"/>
  <c r="N5" i="15"/>
  <c r="B18" i="17" s="1"/>
  <c r="M4" i="15"/>
  <c r="L4" i="15"/>
  <c r="K4" i="15"/>
  <c r="J4" i="15"/>
  <c r="I4" i="15"/>
  <c r="H4" i="15"/>
  <c r="G4" i="15"/>
  <c r="F4" i="15"/>
  <c r="E4" i="15"/>
  <c r="D4" i="15"/>
  <c r="C4" i="15"/>
  <c r="D4" i="13"/>
  <c r="E4" i="13"/>
  <c r="F4" i="13"/>
  <c r="G4" i="13"/>
  <c r="H4" i="13"/>
  <c r="I4" i="13"/>
  <c r="J4" i="13"/>
  <c r="K4" i="13"/>
  <c r="L4" i="13"/>
  <c r="M4" i="13"/>
  <c r="C4" i="13"/>
  <c r="N8" i="13"/>
  <c r="N7" i="13"/>
  <c r="N6" i="13"/>
  <c r="N5" i="13"/>
  <c r="N10" i="7"/>
  <c r="N8" i="7"/>
  <c r="D4" i="7"/>
  <c r="E4" i="7"/>
  <c r="F4" i="7"/>
  <c r="G4" i="7"/>
  <c r="H4" i="7"/>
  <c r="I4" i="7"/>
  <c r="J4" i="7"/>
  <c r="K4" i="7"/>
  <c r="L4" i="7"/>
  <c r="M4" i="7"/>
  <c r="C4" i="7"/>
  <c r="N12" i="7"/>
  <c r="N11" i="7"/>
  <c r="N9" i="7"/>
  <c r="N7" i="7"/>
  <c r="N6" i="7"/>
  <c r="N5" i="7"/>
  <c r="D4" i="5"/>
  <c r="E4" i="5"/>
  <c r="F4" i="5"/>
  <c r="G4" i="5"/>
  <c r="H4" i="5"/>
  <c r="I4" i="5"/>
  <c r="J4" i="5"/>
  <c r="K4" i="5"/>
  <c r="L4" i="5"/>
  <c r="M4" i="5"/>
  <c r="C4" i="5"/>
  <c r="N12" i="5"/>
  <c r="N11" i="5"/>
  <c r="N10" i="5"/>
  <c r="N9" i="5"/>
  <c r="N8" i="5"/>
  <c r="N7" i="5"/>
  <c r="N6" i="5"/>
  <c r="N5" i="5"/>
  <c r="N8" i="4"/>
  <c r="N7" i="4"/>
  <c r="N6" i="4"/>
  <c r="N5" i="4"/>
  <c r="M4" i="4"/>
  <c r="L4" i="4"/>
  <c r="K4" i="4"/>
  <c r="J4" i="4"/>
  <c r="I4" i="4"/>
  <c r="H4" i="4"/>
  <c r="G4" i="4"/>
  <c r="F4" i="4"/>
  <c r="E4" i="4"/>
  <c r="D4" i="4"/>
  <c r="C4" i="4"/>
  <c r="N19" i="3"/>
  <c r="N22" i="3"/>
  <c r="N23" i="3"/>
  <c r="N24" i="3"/>
  <c r="N25" i="3"/>
  <c r="N27" i="3"/>
  <c r="N28" i="3"/>
  <c r="N30" i="3"/>
  <c r="N31" i="3"/>
  <c r="N32" i="3"/>
  <c r="N33" i="3"/>
  <c r="N34" i="3"/>
  <c r="N35" i="3"/>
  <c r="N36" i="3"/>
  <c r="N29" i="3"/>
  <c r="N26" i="3"/>
  <c r="N16" i="3"/>
  <c r="N10" i="3"/>
  <c r="N11" i="3"/>
  <c r="N12" i="3"/>
  <c r="N14" i="3"/>
  <c r="N9" i="3"/>
  <c r="D4" i="3"/>
  <c r="E4" i="3"/>
  <c r="F4" i="3"/>
  <c r="G4" i="3"/>
  <c r="H4" i="3"/>
  <c r="I4" i="3"/>
  <c r="J4" i="3"/>
  <c r="K4" i="3"/>
  <c r="L4" i="3"/>
  <c r="M4" i="3"/>
  <c r="C4" i="3"/>
  <c r="N8" i="3"/>
  <c r="N6" i="3"/>
  <c r="B16" i="17" l="1"/>
  <c r="B12" i="17"/>
  <c r="B10" i="17"/>
  <c r="D4" i="10"/>
  <c r="E4" i="10"/>
  <c r="F4" i="10"/>
  <c r="G4" i="10"/>
  <c r="H4" i="10"/>
  <c r="I4" i="10"/>
  <c r="J4" i="10"/>
  <c r="K4" i="10"/>
  <c r="L4" i="10"/>
  <c r="M4" i="10"/>
  <c r="C4" i="10"/>
  <c r="N5" i="10"/>
  <c r="B8" i="17" s="1"/>
  <c r="D4" i="9"/>
  <c r="E4" i="9"/>
  <c r="F4" i="9"/>
  <c r="G4" i="9"/>
  <c r="H4" i="9"/>
  <c r="I4" i="9"/>
  <c r="J4" i="9"/>
  <c r="K4" i="9"/>
  <c r="L4" i="9"/>
  <c r="M4" i="9"/>
  <c r="C4" i="9"/>
  <c r="N9" i="9"/>
  <c r="N8" i="9"/>
  <c r="N7" i="9"/>
  <c r="N6" i="9"/>
  <c r="N5" i="9"/>
  <c r="D4" i="2"/>
  <c r="E4" i="2"/>
  <c r="F4" i="2"/>
  <c r="G4" i="2"/>
  <c r="H4" i="2"/>
  <c r="I4" i="2"/>
  <c r="J4" i="2"/>
  <c r="K4" i="2"/>
  <c r="L4" i="2"/>
  <c r="M4" i="2"/>
  <c r="C4" i="2"/>
  <c r="N13" i="2"/>
  <c r="N12" i="2"/>
  <c r="N11" i="2"/>
  <c r="N10" i="2"/>
  <c r="N9" i="2"/>
  <c r="N8" i="2"/>
  <c r="N7" i="2"/>
  <c r="N6" i="2"/>
  <c r="N5" i="2"/>
  <c r="N13" i="1"/>
  <c r="D4" i="1"/>
  <c r="E4" i="1"/>
  <c r="F4" i="1"/>
  <c r="G4" i="1"/>
  <c r="H4" i="1"/>
  <c r="I4" i="1"/>
  <c r="J4" i="1"/>
  <c r="K4" i="1"/>
  <c r="L4" i="1"/>
  <c r="M4" i="1"/>
  <c r="C4" i="1"/>
  <c r="N16" i="1"/>
  <c r="N15" i="1"/>
  <c r="N14" i="1"/>
  <c r="N12" i="1"/>
  <c r="N11" i="1"/>
  <c r="N10" i="1"/>
  <c r="N9" i="1"/>
  <c r="N8" i="1"/>
  <c r="N7" i="1"/>
  <c r="N6" i="1"/>
  <c r="N5" i="1"/>
  <c r="B7" i="17" l="1"/>
  <c r="B6" i="17"/>
  <c r="D4" i="8"/>
  <c r="E4" i="8"/>
  <c r="F4" i="8"/>
  <c r="G4" i="8"/>
  <c r="H4" i="8"/>
  <c r="I4" i="8"/>
  <c r="J4" i="8"/>
  <c r="K4" i="8"/>
  <c r="L4" i="8"/>
  <c r="M4" i="8"/>
  <c r="C4" i="8"/>
  <c r="N11" i="8"/>
  <c r="N10" i="8"/>
  <c r="N9" i="8"/>
  <c r="N8" i="8"/>
  <c r="N7" i="8"/>
  <c r="N6" i="8"/>
  <c r="N5" i="8"/>
  <c r="N20" i="17"/>
  <c r="F20" i="17"/>
  <c r="M20" i="17"/>
  <c r="L20" i="17"/>
  <c r="K20" i="17"/>
  <c r="J20" i="17"/>
  <c r="I20" i="17"/>
  <c r="H20" i="17"/>
  <c r="G20" i="17"/>
  <c r="E20" i="17"/>
  <c r="D20" i="17"/>
  <c r="B4" i="17" l="1"/>
</calcChain>
</file>

<file path=xl/sharedStrings.xml><?xml version="1.0" encoding="utf-8"?>
<sst xmlns="http://schemas.openxmlformats.org/spreadsheetml/2006/main" count="515" uniqueCount="255">
  <si>
    <t xml:space="preserve">Ruimtelijk bewustzijn - 2de graad </t>
  </si>
  <si>
    <t>Dubbele finaliteit</t>
  </si>
  <si>
    <t xml:space="preserve">Economie - 2de graad </t>
  </si>
  <si>
    <t xml:space="preserve">Dubbele finaliteit </t>
  </si>
  <si>
    <t xml:space="preserve">Burgerschap - 2de graad </t>
  </si>
  <si>
    <t xml:space="preserve">STEM - 2de graad </t>
  </si>
  <si>
    <t xml:space="preserve">Competenties in andere talen - 2de graad </t>
  </si>
  <si>
    <t xml:space="preserve">Nederlands - 2de graad </t>
  </si>
  <si>
    <t>7 Burgerschapscompetenties met inbegrip van competenties inzake samenleven</t>
  </si>
  <si>
    <t>3 Competenties in andere talen</t>
  </si>
  <si>
    <t>11 Economische en financiële competenties</t>
  </si>
  <si>
    <t>8 Competenties met betrekking tot historisch bewustzijn</t>
  </si>
  <si>
    <t>9 Competenties met betrekking tot ruimtelijk bewustzijn</t>
  </si>
  <si>
    <t>2 Competenties in het Nederlands</t>
  </si>
  <si>
    <t>2.10</t>
  </si>
  <si>
    <t>2.11</t>
  </si>
  <si>
    <t>2.12</t>
  </si>
  <si>
    <t>6 Competenties inzake wiskunde, exacte wetenschappen en technologie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</si>
  <si>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</si>
  <si>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</si>
  <si>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</si>
  <si>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</si>
  <si>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</si>
  <si>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</si>
  <si>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</si>
  <si>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</si>
  <si>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</si>
  <si>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</si>
  <si>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</si>
  <si>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</si>
  <si>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</si>
  <si>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</si>
  <si>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</si>
  <si>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</si>
  <si>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</si>
  <si>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</si>
  <si>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</si>
  <si>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</si>
  <si>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</si>
  <si>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</si>
  <si>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</si>
  <si>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1 Competenties op het vlak van lichamelijk, geestelijk en emotioneel bewustzijn en op vlak van lichamelijke, geestelijke en emotionele gezondheid</t>
  </si>
  <si>
    <t xml:space="preserve">Digitaal en Media  - 2de graad </t>
  </si>
  <si>
    <t>4 Digitale competentie en mediawijsheid</t>
  </si>
  <si>
    <t xml:space="preserve">Sociaal-relationele competenties  - 2de graad </t>
  </si>
  <si>
    <t>5 Sociaal-relationele competenties</t>
  </si>
  <si>
    <t xml:space="preserve">Juridische competentie - 2de graad </t>
  </si>
  <si>
    <t xml:space="preserve">12 Juridische competentie </t>
  </si>
  <si>
    <t xml:space="preserve">Leren leren  - 2de graad </t>
  </si>
  <si>
    <t>13 Leercompetenties met inbegrip van onderzoekscompetenties, innovatiedenken, creativiteit, probleemoplossend en kritisch denken, systeemdenken, informatieverwerking en samenwerken</t>
  </si>
  <si>
    <t xml:space="preserve">Initiatief - 2de graad </t>
  </si>
  <si>
    <t>15 Ontwikkeling van initiatief, ambitie, ondernemingszin en loopbaancompetenties</t>
  </si>
  <si>
    <t xml:space="preserve">Cultuur - 2de graad </t>
  </si>
  <si>
    <t>16 Cultureel bewustzijn en culturele expressie.</t>
  </si>
  <si>
    <t xml:space="preserve">Lichamelijk, geestelijk en emotioneel bewustzijn - 2de graad </t>
  </si>
  <si>
    <t xml:space="preserve">Historisch bewustzijn - 2de graad </t>
  </si>
  <si>
    <t xml:space="preserve">Competenties inzake duurzaamheid - 2de graad </t>
  </si>
  <si>
    <t xml:space="preserve">10 Competenties inzake duurzaamheid  </t>
  </si>
  <si>
    <t xml:space="preserve">Zelfbewustzijn en zelfexpressie, zelfsturing en wendbaarheid - 2de graad </t>
  </si>
  <si>
    <t xml:space="preserve">14 Zelfbewustzijn en zelfexpressie, zelfsturing en wendbaarheid  </t>
  </si>
  <si>
    <t>OVERZICHT</t>
  </si>
  <si>
    <t>Aantal eindtermen niet gecoverd</t>
  </si>
  <si>
    <t xml:space="preserve">Totaal aantal eindtermen </t>
  </si>
  <si>
    <t>Nederlands</t>
  </si>
  <si>
    <t>Frans</t>
  </si>
  <si>
    <t>Engels</t>
  </si>
  <si>
    <t>Wiskunde</t>
  </si>
  <si>
    <t>Natuur-wetenschappen</t>
  </si>
  <si>
    <t>Geschiedenis</t>
  </si>
  <si>
    <t>Aardrijkskunde</t>
  </si>
  <si>
    <t>Artistieke Opvoeding</t>
  </si>
  <si>
    <t>Lichamelijke Opvoeding</t>
  </si>
  <si>
    <t>Economie</t>
  </si>
  <si>
    <t>(in te vullen)</t>
  </si>
  <si>
    <t>1 Competenties op het vlak van lichamelijk, geestelijk en emotioneel bewustzijn …</t>
  </si>
  <si>
    <t>10 Competenties inzake duurzaamheid</t>
  </si>
  <si>
    <t>13 Leercompetenties met inbegrip van onderzoekscompetenties, innovatiedenken,  …</t>
  </si>
  <si>
    <t>14 Zelfbewustzijn en zelfexpressie, zelfsturing en wendbaarheid</t>
  </si>
  <si>
    <t xml:space="preserve">Totaal </t>
  </si>
  <si>
    <t># vakken opgenomen</t>
  </si>
  <si>
    <t xml:space="preserve">  </t>
  </si>
  <si>
    <t>Doelstelling</t>
  </si>
  <si>
    <t>1.01</t>
  </si>
  <si>
    <t>De leerlingen passen technieken voor levensreddend handelen toe in een gesimuleerde leeromgeving.</t>
  </si>
  <si>
    <t>1.02</t>
  </si>
  <si>
    <t>1.03</t>
  </si>
  <si>
    <t>De leerlingen voeren conform de beweegrichtlijnenin verschillende bewegingsomgevingenactiviteiten uit in verschillende individuele, interactieve en ritmisch expressieve bewegingsdomeinen.</t>
  </si>
  <si>
    <t>1.04</t>
  </si>
  <si>
    <t>1.05</t>
  </si>
  <si>
    <t>De leerlingen voeren motorische basisvaardigheden uit, rekening houdend met ergonomische principes en de evolutie van hun fysieke capaciteiten.</t>
  </si>
  <si>
    <t>1.06</t>
  </si>
  <si>
    <t>De leerlingen passen tactieken en principes toe met respect voor de afgesproken regels en rollen in sport en spel.</t>
  </si>
  <si>
    <t>1.07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</si>
  <si>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</si>
  <si>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</si>
  <si>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</si>
  <si>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</si>
  <si>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</si>
  <si>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</si>
  <si>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</si>
  <si>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</si>
  <si>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</si>
  <si>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De leerlingen selecteren relevante informatie bij het lezen en beluisteren van teksten.</t>
  </si>
  <si>
    <t>De leerlingen nemen notities bij het lezen en beluisteren van teksten.</t>
  </si>
  <si>
    <t>De leerlingen drukken zich creatief uit met taal.</t>
  </si>
  <si>
    <t>De leerlingen passen inzicht in het taalsysteem toe ter ondersteuning van hun communicatieve handelingen.</t>
  </si>
  <si>
    <t>De leerlingen passen inzicht in taalgebruik toe ter ondersteuning van hun communicatieve handelingen.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</si>
  <si>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</si>
  <si>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</si>
  <si>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</si>
  <si>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</si>
  <si>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</si>
  <si>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</si>
  <si>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</si>
  <si>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</si>
  <si>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</si>
  <si>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De leerlingen bepalen het onderwerp, de hoofdgedachte en de hoofdpunten bij het doelgericht lezen en beluisteren van teksten.</t>
  </si>
  <si>
    <t>De leerlingen illustreren bij het lezen en beluisteren van teksten kenmerkende aspecten van maatschappijen en culturen waarin de doeltaal wordt gesproken</t>
  </si>
  <si>
    <t>De leerlingen drukken eigen beleving en interpretatie van literaire teksten uit.</t>
  </si>
  <si>
    <t>5.01</t>
  </si>
  <si>
    <t>De leerlingen gaan respectvol en constructief met anderen in interactie rekening houdend met elkaars grenzen.</t>
  </si>
  <si>
    <t>4.01</t>
  </si>
  <si>
    <t>4.02</t>
  </si>
  <si>
    <t>4.03</t>
  </si>
  <si>
    <t>4.04</t>
  </si>
  <si>
    <t>4.05</t>
  </si>
  <si>
    <t>De leerlingen ordenen reële getallen en stellen ze voor op de getallenas.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</si>
  <si>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</si>
  <si>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</si>
  <si>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</si>
  <si>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</si>
  <si>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</si>
  <si>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</si>
  <si>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</si>
  <si>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</si>
  <si>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</si>
  <si>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 xml:space="preserve">De leerlingen rekenen met reële getallen. </t>
  </si>
  <si>
    <t>De leerlingen bepalen de onderlinge ligging van twee rechten, twee vlakken en een rechte en een vlak in ruimtelijke situaties.</t>
  </si>
  <si>
    <t>De leerlingen bepalen het effect van schaalverandering op vorm, lengte, oppervlakte en inhoud of volume.</t>
  </si>
  <si>
    <t xml:space="preserve">De leerlingen gebruiken de goniometrische getallen sinus, cosinus en tangens in rechthoekige driehoeken om meetkundige problemen op te lossen. </t>
  </si>
  <si>
    <t>De leerlingen lossen eerstegraadsvergelijkingen in één onbekende algebraïsch op.</t>
  </si>
  <si>
    <t>De leerlingen drukken bij een formule één variabele uit in functie van een andere.</t>
  </si>
  <si>
    <t>De leerlingen bepalen het voorschrift, de grafiek, de tabel en de verwoording van een eerstegraadsfunctie als één van de andere representaties gegeven is.</t>
  </si>
  <si>
    <t>De leerlingen lossen eerstegraadsvergelijkingen en -ongelijkheden in één onbekende grafisch op.</t>
  </si>
  <si>
    <t>De leerlingen lossen telproblemen op met behulp van boomdiagrammen en venndiagrammen.</t>
  </si>
  <si>
    <t xml:space="preserve">De leerlingen gebruiken ICT om berekeningen uit te voeren en grafische voorstellingen te maken. </t>
  </si>
  <si>
    <t>De leerlingen leggen aan de hand van een voorbeeld uit dat organismen zich kunnen handhaven dankzij biologische feedback.</t>
  </si>
  <si>
    <t>De leerlingen gebruiken een atoommodel om de structuur van atomen te beschrijven.</t>
  </si>
  <si>
    <t>De leerlingen interpreteren de symbolische schrijfwijze van enkelvoudige en samengestelde stoffen.</t>
  </si>
  <si>
    <t>De leerlingen interpreteren chemische reacties in termen van materie-en energie-uitwisseling.</t>
  </si>
  <si>
    <t>De leerlingen stellen de energiebalans van energieomzettingen kwalitatief op aan de hand van de wet van behoud van energie.</t>
  </si>
  <si>
    <t>De leerlingen voeren berekeningen uit in verband met vermogen en rendement bij energieomzettingen in systemen.</t>
  </si>
  <si>
    <t xml:space="preserve">De leerlingen lichten het verband toe tussen warmte en temperatuursverandering of faseovergang. </t>
  </si>
  <si>
    <t>6.33</t>
  </si>
  <si>
    <t>6.34</t>
  </si>
  <si>
    <t>De leerlingen werken op een veilige en duurzame manier met materialen, stoffen, organismen en technische systemen.</t>
  </si>
  <si>
    <t>De leerlingen voeren onderzoek aan de hand van een wetenschappelijke methode om kennis te ontwikkelen en om vragen te beantwoorden.</t>
  </si>
  <si>
    <t>De leerlingen ontwerpen een oplossing voor een probleem door wetenschappen, technologie of wiskunde geïntegreerd aan te wenden.</t>
  </si>
  <si>
    <t>De leerlingen illustreren de wisselwerking tussen wetenschappen, technologie, wiskunde en de maatschappij aan de hand van maatschappelijke uitdagingen.</t>
  </si>
  <si>
    <t>7.01</t>
  </si>
  <si>
    <t>7.02</t>
  </si>
  <si>
    <t>7.03</t>
  </si>
  <si>
    <t>7.04</t>
  </si>
  <si>
    <t>De leerlingen gaan geïnformeerd, beargumenteerd en constructief in dialoog over maatschappelijke thema’s.</t>
  </si>
  <si>
    <t>8.01</t>
  </si>
  <si>
    <t>8.02</t>
  </si>
  <si>
    <t>8.03</t>
  </si>
  <si>
    <t>8.04</t>
  </si>
  <si>
    <t>8.05</t>
  </si>
  <si>
    <t>8.06</t>
  </si>
  <si>
    <t>8.07</t>
  </si>
  <si>
    <t>8.08</t>
  </si>
  <si>
    <t>De leerlingen bouwen een historisch referentiekader op met structuurbegrippen, scharnierpunten en kenmerken eigen aan de middeleeuwen en de vroegmoderne tijd.</t>
  </si>
  <si>
    <t>De leerlingen lichten verbanden toe tussen de maatschappelijke domeinen voor westerse en niet-westerse samenlevingen uit de middeleeuwen en de vroegmoderne tijd.</t>
  </si>
  <si>
    <t>De leerlingen lichten kenmerken toe van interculturele contacten tussen westerse en niet-westerse samenlevingen uit de middeleeuwen en uit de vroegmoderne tijd.</t>
  </si>
  <si>
    <t>De leerlingen vergelijken kenmerken van bestudeerde samenlevingen in eenzelfde periode of tussen periodes.</t>
  </si>
  <si>
    <t>De leerlingen vergelijken de courante westerse periodisering met andere periodiseringen in tijd en ruimte.</t>
  </si>
  <si>
    <t>De leerlingen lichten betekenissen toe die men geeft aan historische fenomenen uit de bestudeerde periodes.</t>
  </si>
  <si>
    <t>9.01</t>
  </si>
  <si>
    <t>9.02</t>
  </si>
  <si>
    <t>9.03</t>
  </si>
  <si>
    <t>9.04</t>
  </si>
  <si>
    <t>9.05</t>
  </si>
  <si>
    <t>9.06</t>
  </si>
  <si>
    <t>9.07</t>
  </si>
  <si>
    <t>9.08</t>
  </si>
  <si>
    <t>De leerlingen beschrijven demografische processen op basis van demografische indicatoren en beïnvloedende factoren.</t>
  </si>
  <si>
    <t>De leerlingen zetten terreintechnieken en geografische hulpbronnen met inbegrip van GIS-viewers functioneel in.</t>
  </si>
  <si>
    <t>De leerlingen illustreren de invloed van de persoonlijke en maatschappelijke context van mensen op ruimtelijke beeldvorming.</t>
  </si>
  <si>
    <t>16.01</t>
  </si>
  <si>
    <t>De leerlingen brengen kunst- en cultuuruitingen in verband met de context waarin ze voorkomen.</t>
  </si>
  <si>
    <t>16.02</t>
  </si>
  <si>
    <t>De leerlingen reflecteren over eigen beleving bij uiteenlopende kunst-en cultuuruitingen.</t>
  </si>
  <si>
    <t>16.03</t>
  </si>
  <si>
    <t>De leerlingen lichten toe hoe een kunstwerk vanuit vorm en inhoud betekenis geeft.</t>
  </si>
  <si>
    <t>16.04</t>
  </si>
  <si>
    <t>De leerlingen doorlopen een artistiek-creatief proces vanuit verbeelding.</t>
  </si>
  <si>
    <t>15.01</t>
  </si>
  <si>
    <t>15.02</t>
  </si>
  <si>
    <t>13.01</t>
  </si>
  <si>
    <t>13.02</t>
  </si>
  <si>
    <t>13.03</t>
  </si>
  <si>
    <t>De leerlingen gebruiken school- en vaktaal.</t>
  </si>
  <si>
    <t>13.04</t>
  </si>
  <si>
    <t>De leerlingen respecteren ethische, sociale en legale regels bij het gebruiken van digitale technologie.</t>
  </si>
  <si>
    <t>De leerlingen analyseren de impact van digitale systemen op de maatschappij vanuit principes van computationeel denken.</t>
  </si>
  <si>
    <t>De leerlingen reflecteren cyclisch en vakspecifiek over het eigen leerproces en sturen het op basis daarvan doelgericht bij.</t>
  </si>
  <si>
    <t>De leerlingen zetten (meta)cognitieve leer- en regulatiestrategieën in om zich leerinhouden eigen te maken.</t>
  </si>
  <si>
    <t>De leerlingen zoeken doelgericht informatie in diverse bronnen en verwerken die op een kritische en systematische manier.</t>
  </si>
  <si>
    <t>De leerlingen doorlopen bewust hun studie- of beroepskeuzeproces.</t>
  </si>
  <si>
    <t>De leerlingen genereren creatieve ideeën om een probleem op te lossen en bespreken de uitvoerbaarheid ervan aan de hand van criteria.</t>
  </si>
  <si>
    <t>De leerlingen beoordelen doelgericht informatie op betrouwbaarheid, correctheid en bruikbaarheid bij het lezen en luisteren.</t>
  </si>
  <si>
    <t>De leerlingen spreken en schrijven doelgericht.</t>
  </si>
  <si>
    <t>De leerlingen nemen doelgericht deel aan mondelinge en schriftelijke interactie.</t>
  </si>
  <si>
    <t>De leerlingen zetten nieuw- en eerder verworven woordenschat in ter ondersteuning van hun communicatieve handelingen.</t>
  </si>
  <si>
    <t>De leerlingen geven overeenkomsten en verschillen aan in taaluitingen, taalvariëteiten en talen.</t>
  </si>
  <si>
    <t>De leerlingen verwoorden eigen beleving en interpretatie van literaire teksten.</t>
  </si>
  <si>
    <t>2.13</t>
  </si>
  <si>
    <t>De leerlingen ontwikkelen gezondheidsvaardigheden in functie van hun fysiek en mentaal welzijn binnen verschillende thema’s.</t>
  </si>
  <si>
    <t>De leerlingen ontwikkelen kracht, lenigheid, uithouding, snelheid, coördinatie en evenwicht, rekening houdend met de evolutie van hun fysieke capaciteiten.</t>
  </si>
  <si>
    <t>De leerlingen hanteren in verschillende rollen in sport en spel principes van verantwoord en veilig gedrag.</t>
  </si>
  <si>
    <t>De leerlingen lichten de betekenis, de principes en de werking van de democratische rechtsstaat en hun verantwoordelijkheid daarin toe.</t>
  </si>
  <si>
    <t>De leerlingen reflecteren over het relationele, gelaagde en dynamische karakter van identiteit.</t>
  </si>
  <si>
    <t>De leerlingen lichten toe hoe verschillende vormen van diversiteit verrijkend en uitdagend zijn voor het samenleven.</t>
  </si>
  <si>
    <t>De leerlingen lichten factoren toe die productie en consumptie beïnvloeden aan de hand van voorbeelden uit landbouw, industrie, ontginning van grondstoffen, energieproductie of diensten.</t>
  </si>
  <si>
    <t>De leerlingen illustreren de impact van mondialisering op demografische processen en op de ruimtelijke interactie tussen productie en consumptie.</t>
  </si>
  <si>
    <t>De leerlingen analyseren ruimtelijke gevolgen van demografische processen, productie en consumptie.</t>
  </si>
  <si>
    <t>De leerlingen situeren absoluut en relatief personen, plaatsen, patronen en processen op relevante ruimtelijke schaalniveaus.</t>
  </si>
  <si>
    <t>6.35</t>
  </si>
  <si>
    <t>6.36</t>
  </si>
  <si>
    <t>6.37</t>
  </si>
  <si>
    <t>De leerlingen leggen de invoering van de reële getallen uit als de vervollediging van de reële getallenas.</t>
  </si>
  <si>
    <t xml:space="preserve">De leerlingen passen de stelling van Pythagoras toe om meetkundige problemen op te lossen in het vlak. </t>
  </si>
  <si>
    <t>De leerlingen herkennen functies en leggen het verband tussen verschillende representaties van een functie: verwoording, tabel, grafiek en voorschrift.</t>
  </si>
  <si>
    <t>De leerlingen analyseren kenmerken van eerstegraadsfuncties: nulwaarden, tekenverloop, stijgen/dalen.</t>
  </si>
  <si>
    <t>De leerlingen lossen stelsels van twee eerstegraadsvergelijkingen in twee onbekenden algebraïsch en grafisch op.</t>
  </si>
  <si>
    <t xml:space="preserve">De leerlingen analyseren statistische gegevens aan de hand van voorstellingswijzen en centrum- en spreidingsmaten. </t>
  </si>
  <si>
    <t>De leerlingen beschrijven fenomenen uit de realiteit aan de hand van wiskundige concepten uit de tweede graad.</t>
  </si>
  <si>
    <t>De leerlingen lossen vraagstukken en problemen op door te mathematiseren en demathematiseren en door gebruik te maken van heuristieken.</t>
  </si>
  <si>
    <t>De leerlingen leggen de positieve en negatieve rol uit van virussen, bacteriën en schimmels in de natuur en in toepassingen voor de mens.</t>
  </si>
  <si>
    <t>De leerlingen onderzoeken zuivere stoffen en mengsels in het dagelijkse leven aan de hand van eigenschappen en scheidingstechnieken.</t>
  </si>
  <si>
    <t>De leerlingen stellen krachten vectorieel voor en leggen het verband tussen de verandering van de bewegingstoestand van een lichaam en de resulterende kracht.</t>
  </si>
  <si>
    <t>De leerlingen leggen het Joule-effect uit aan de hand van toepassingen.</t>
  </si>
  <si>
    <t>De leerlingen analyseren verbanden tussen stroomsterkte, spanning en weerstand in een gelijkstroomkring.</t>
  </si>
  <si>
    <t>De leerlingen analyseren kritisch historische bronnen met betrekking tot de bestudeerde periodes in functie van een historische vraag.</t>
  </si>
  <si>
    <t>De leerlingen beantwoorden een historische vraag aan de hand van historische bronnen met betrekking tot de bestudeerde periodes en historische redeneerwijzen.</t>
  </si>
  <si>
    <t>De leerlingen lichten de invloed toe van de eigen standplaatsgebondenheid en die van anderen op historische beeldvorming met betrekking tot de bestudeerde periodes.</t>
  </si>
  <si>
    <t>8.09</t>
  </si>
  <si>
    <t>De leerlingen leggen oorzaken en gevolgen van het versterkt broeikaseffect uit.</t>
  </si>
  <si>
    <t>De leerlingen zetten doelgericht strategieën in ter ondersteuning van informatieverwerking en communicatieve handelingen.</t>
  </si>
  <si>
    <t>De leerlingen gebruiken doelgericht courante functionaliteiten van vergelijkbare toepassingen om digitale inhouden te creëren.</t>
  </si>
  <si>
    <t>De leerlingen gebruiken doelgericht courante functionaliteiten van vergelijkbare toepassingen om digitale inhouden te beheren.</t>
  </si>
  <si>
    <t>De leerlingen gebruiken doelgericht courante functionaliteiten van vergelijkbare toepassingen om digitaal te communiceren.</t>
  </si>
  <si>
    <t>De leerlingen verklaren fenomenen of toepassingen uit het dagelijks leven aan de hand van het concept druk.</t>
  </si>
  <si>
    <t>De leerlingen leggen de hormonale regeling van het voortplantingssysteem bij de mens uit.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</si>
</sst>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49" fontId="4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/>
    <xf numFmtId="0" fontId="0" fillId="2" borderId="0" xfId="0" applyFont="1" applyFill="1"/>
    <xf numFmtId="49" fontId="5" fillId="2" borderId="0" xfId="0" applyNumberFormat="1" applyFont="1" applyFill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/>
    </xf>
    <xf numFmtId="49" fontId="2" fillId="4" borderId="2" xfId="0" applyNumberFormat="1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9" fontId="2" fillId="0" borderId="13" xfId="0" applyNumberFormat="1" applyFont="1" applyBorder="1"/>
    <xf numFmtId="49" fontId="2" fillId="0" borderId="0" xfId="0" applyNumberFormat="1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9" fontId="2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top"/>
    </xf>
    <xf numFmtId="49" fontId="5" fillId="2" borderId="4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49" fontId="5" fillId="2" borderId="4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vertical="top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2" fillId="4" borderId="5" xfId="0" applyFont="1" applyFill="1" applyBorder="1" applyAlignment="1">
      <alignment horizontal="right" wrapText="1"/>
    </xf>
    <xf numFmtId="0" fontId="2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49" fontId="2" fillId="0" borderId="0" xfId="0" applyNumberFormat="1" applyFont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2" fillId="3" borderId="0" xfId="0" applyNumberFormat="1" applyFont="1" applyFill="1" applyAlignment="1">
      <alignment horizontal="left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7" fillId="4" borderId="13" xfId="0" applyNumberFormat="1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1280409</xdr:colOff>
      <xdr:row>0</xdr:row>
      <xdr:rowOff>0</xdr:rowOff>
    </xdr:from>
    <xdr:to>
      <xdr:col>0</xdr:col>
      <xdr:colOff>2761410</xdr:colOff>
      <xdr:row>2</xdr:row>
      <xdr:rowOff>264282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CC06F9C-A72A-46F1-B100-97E44446F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409" y="0"/>
          <a:ext cx="1477191" cy="68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11206</xdr:colOff>
      <xdr:row>0</xdr:row>
      <xdr:rowOff>0</xdr:rowOff>
    </xdr:from>
    <xdr:to>
      <xdr:col>4</xdr:col>
      <xdr:colOff>588030</xdr:colOff>
      <xdr:row>3</xdr:row>
      <xdr:rowOff>77238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9D7B724-475D-40DD-8048-2F9112223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9088" y="0"/>
          <a:ext cx="1592974" cy="7476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0</xdr:rowOff>
    </xdr:from>
    <xdr:to>
      <xdr:col>5</xdr:col>
      <xdr:colOff>19444</xdr:colOff>
      <xdr:row>2</xdr:row>
      <xdr:rowOff>35216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E25E082-CFD9-4BFA-B77C-789880B30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0"/>
          <a:ext cx="1591069" cy="7438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4</xdr:col>
      <xdr:colOff>819544</xdr:colOff>
      <xdr:row>3</xdr:row>
      <xdr:rowOff>54266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49464A6-0D1A-40AC-BB02-6D31BEE8C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1591069" cy="7438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0</xdr:row>
      <xdr:rowOff>0</xdr:rowOff>
    </xdr:from>
    <xdr:to>
      <xdr:col>4</xdr:col>
      <xdr:colOff>474739</xdr:colOff>
      <xdr:row>3</xdr:row>
      <xdr:rowOff>77126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E94AF8B-75E7-43E1-B061-823E27FE8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0"/>
          <a:ext cx="1591069" cy="7438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15118</xdr:colOff>
      <xdr:row>0</xdr:row>
      <xdr:rowOff>0</xdr:rowOff>
    </xdr:from>
    <xdr:to>
      <xdr:col>4</xdr:col>
      <xdr:colOff>589401</xdr:colOff>
      <xdr:row>2</xdr:row>
      <xdr:rowOff>173283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FAAEF8D-DA6E-4B3B-A5E7-D04A47680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9523" y="0"/>
          <a:ext cx="1591069" cy="74959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1276350</xdr:colOff>
      <xdr:row>0</xdr:row>
      <xdr:rowOff>0</xdr:rowOff>
    </xdr:from>
    <xdr:to>
      <xdr:col>4</xdr:col>
      <xdr:colOff>549034</xdr:colOff>
      <xdr:row>0</xdr:row>
      <xdr:rowOff>743876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213C1D22-558B-4AC3-B99C-ACDA0B629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0"/>
          <a:ext cx="1591069" cy="7438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163711</xdr:colOff>
      <xdr:row>0</xdr:row>
      <xdr:rowOff>0</xdr:rowOff>
    </xdr:from>
    <xdr:to>
      <xdr:col>4</xdr:col>
      <xdr:colOff>742749</xdr:colOff>
      <xdr:row>2</xdr:row>
      <xdr:rowOff>130228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66D2F18-4B86-4827-9ACE-B406A3029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1094" y="0"/>
          <a:ext cx="1591069" cy="7457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180648</xdr:colOff>
      <xdr:row>0</xdr:row>
      <xdr:rowOff>0</xdr:rowOff>
    </xdr:from>
    <xdr:to>
      <xdr:col>4</xdr:col>
      <xdr:colOff>781379</xdr:colOff>
      <xdr:row>2</xdr:row>
      <xdr:rowOff>267626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BC3C996-4645-9AE7-28D6-007D81FE8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4139" y="0"/>
          <a:ext cx="1589164" cy="743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68036</xdr:colOff>
      <xdr:row>0</xdr:row>
      <xdr:rowOff>0</xdr:rowOff>
    </xdr:from>
    <xdr:to>
      <xdr:col>4</xdr:col>
      <xdr:colOff>534488</xdr:colOff>
      <xdr:row>1</xdr:row>
      <xdr:rowOff>287463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2205ED41-7B71-4CBB-B825-41748F7B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8107" y="0"/>
          <a:ext cx="1473381" cy="682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140804</xdr:colOff>
      <xdr:row>0</xdr:row>
      <xdr:rowOff>0</xdr:rowOff>
    </xdr:from>
    <xdr:to>
      <xdr:col>4</xdr:col>
      <xdr:colOff>594181</xdr:colOff>
      <xdr:row>2</xdr:row>
      <xdr:rowOff>230999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1789656-38B3-4B19-8D80-A36164886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4195" y="0"/>
          <a:ext cx="1473381" cy="678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44823</xdr:colOff>
      <xdr:row>0</xdr:row>
      <xdr:rowOff>0</xdr:rowOff>
    </xdr:from>
    <xdr:to>
      <xdr:col>4</xdr:col>
      <xdr:colOff>517295</xdr:colOff>
      <xdr:row>3</xdr:row>
      <xdr:rowOff>19242</xdr:rowOff>
    </xdr:to>
    <xdr:pic>
      <xdr:nvPicPr>
        <xdr:cNvPr id="4" name="Afbeelding 3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43DDDC0-6E8A-4A26-8A38-2FDF7156B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0"/>
          <a:ext cx="1477191" cy="68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44824</xdr:colOff>
      <xdr:row>0</xdr:row>
      <xdr:rowOff>0</xdr:rowOff>
    </xdr:from>
    <xdr:to>
      <xdr:col>4</xdr:col>
      <xdr:colOff>517295</xdr:colOff>
      <xdr:row>3</xdr:row>
      <xdr:rowOff>15432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2A69B8B-1412-449E-B669-AEAE2EE13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6912" y="0"/>
          <a:ext cx="1473381" cy="68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25309</xdr:colOff>
      <xdr:row>0</xdr:row>
      <xdr:rowOff>1</xdr:rowOff>
    </xdr:from>
    <xdr:to>
      <xdr:col>4</xdr:col>
      <xdr:colOff>478427</xdr:colOff>
      <xdr:row>3</xdr:row>
      <xdr:rowOff>19131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D409985-A40E-A931-F92A-71DF59DDA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6488" y="1"/>
          <a:ext cx="1471476" cy="6858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17228</xdr:colOff>
      <xdr:row>0</xdr:row>
      <xdr:rowOff>0</xdr:rowOff>
    </xdr:from>
    <xdr:to>
      <xdr:col>4</xdr:col>
      <xdr:colOff>477824</xdr:colOff>
      <xdr:row>2</xdr:row>
      <xdr:rowOff>173491</xdr:rowOff>
    </xdr:to>
    <xdr:pic>
      <xdr:nvPicPr>
        <xdr:cNvPr id="4" name="Afbeelding 3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C364D54-8DEE-3ED8-C399-CCFBCC01D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250" y="0"/>
          <a:ext cx="1463454" cy="6818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4</xdr:col>
      <xdr:colOff>592849</xdr:colOff>
      <xdr:row>2</xdr:row>
      <xdr:rowOff>77126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EE93742F-9E12-45ED-B280-53546C52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0"/>
          <a:ext cx="1591069" cy="7438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11206</xdr:colOff>
      <xdr:row>0</xdr:row>
      <xdr:rowOff>0</xdr:rowOff>
    </xdr:from>
    <xdr:to>
      <xdr:col>4</xdr:col>
      <xdr:colOff>593746</xdr:colOff>
      <xdr:row>3</xdr:row>
      <xdr:rowOff>77238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7BC264F-5049-42FC-81DF-18596517E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118" y="0"/>
          <a:ext cx="1591069" cy="74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0C99-B14C-46C2-93E9-17138960CCEC}">
  <dimension ref="A1:V20"/>
  <sheetViews>
    <sheetView showGridLines="0" zoomScaleNormal="100" workbookViewId="0">
      <selection activeCell="K54" sqref="K54"/>
    </sheetView>
  </sheetViews>
  <sheetFormatPr defaultRowHeight="14.4" x14ac:dyDescent="0.3"/>
  <cols>
    <col min="1" max="1" width="70.5546875" style="48" customWidth="1"/>
    <col min="2" max="7" width="13.6640625" style="48" customWidth="1"/>
    <col min="8" max="8" width="14" style="48" customWidth="1"/>
    <col min="9" max="14" width="13.6640625" style="48" customWidth="1"/>
    <col min="15" max="16384" width="8.88671875" style="48"/>
  </cols>
  <sheetData>
    <row r="1" spans="1:22" s="5" customFormat="1" ht="18" x14ac:dyDescent="0.35">
      <c r="A1" s="37" t="s">
        <v>60</v>
      </c>
    </row>
    <row r="2" spans="1:22" s="5" customFormat="1" x14ac:dyDescent="0.3"/>
    <row r="3" spans="1:22" s="38" customFormat="1" ht="42" thickBot="1" x14ac:dyDescent="0.35">
      <c r="B3" s="39" t="s">
        <v>61</v>
      </c>
      <c r="C3" s="40" t="s">
        <v>62</v>
      </c>
      <c r="D3" s="41" t="s">
        <v>63</v>
      </c>
      <c r="E3" s="41" t="s">
        <v>64</v>
      </c>
      <c r="F3" s="41" t="s">
        <v>65</v>
      </c>
      <c r="G3" s="41" t="s">
        <v>66</v>
      </c>
      <c r="H3" s="41" t="s">
        <v>67</v>
      </c>
      <c r="I3" s="41" t="s">
        <v>68</v>
      </c>
      <c r="J3" s="41" t="s">
        <v>69</v>
      </c>
      <c r="K3" s="41" t="s">
        <v>70</v>
      </c>
      <c r="L3" s="41" t="s">
        <v>71</v>
      </c>
      <c r="M3" s="41" t="s">
        <v>72</v>
      </c>
      <c r="N3" s="42" t="s">
        <v>73</v>
      </c>
    </row>
    <row r="4" spans="1:22" x14ac:dyDescent="0.3">
      <c r="A4" s="43" t="s">
        <v>74</v>
      </c>
      <c r="B4" s="44">
        <f>COUNTIF('1. Licham.'!N5:N11,0)</f>
        <v>7</v>
      </c>
      <c r="C4" s="45">
        <v>7</v>
      </c>
      <c r="D4" s="46">
        <f>COUNTIF('1. Licham.'!C5:C11,"x")</f>
        <v>0</v>
      </c>
      <c r="E4" s="46">
        <f>COUNTIF('1. Licham.'!D5:D11,"x")</f>
        <v>0</v>
      </c>
      <c r="F4" s="46">
        <f>COUNTIF('1. Licham.'!E5:E11,"x")</f>
        <v>0</v>
      </c>
      <c r="G4" s="46">
        <f>COUNTIF('1. Licham.'!F5:F11,"x")</f>
        <v>0</v>
      </c>
      <c r="H4" s="46">
        <f>COUNTIF('1. Licham.'!G5:G11,"x")</f>
        <v>0</v>
      </c>
      <c r="I4" s="46">
        <f>COUNTIF('1. Licham.'!H5:H11,"x")</f>
        <v>0</v>
      </c>
      <c r="J4" s="46">
        <f>COUNTIF('1. Licham.'!I5:I11,"x")</f>
        <v>0</v>
      </c>
      <c r="K4" s="46">
        <f>COUNTIF('1. Licham.'!J5:J11,"x")</f>
        <v>0</v>
      </c>
      <c r="L4" s="46">
        <f>COUNTIF('1. Licham.'!K5:K11,"x")</f>
        <v>0</v>
      </c>
      <c r="M4" s="46">
        <f>COUNTIF('1. Licham.'!L5:L11,"x")</f>
        <v>0</v>
      </c>
      <c r="N4" s="46">
        <f>COUNTIF('1. Licham.'!M5:M11,"x")</f>
        <v>0</v>
      </c>
      <c r="O4" s="47"/>
      <c r="P4" s="47"/>
      <c r="Q4" s="47"/>
      <c r="R4" s="47"/>
      <c r="S4" s="47"/>
      <c r="T4" s="47"/>
      <c r="U4" s="47"/>
      <c r="V4" s="47"/>
    </row>
    <row r="5" spans="1:22" x14ac:dyDescent="0.3">
      <c r="A5" s="49" t="s">
        <v>13</v>
      </c>
      <c r="B5" s="50">
        <f>COUNTIF('2. Nederlands'!N5:N17,0)</f>
        <v>13</v>
      </c>
      <c r="C5" s="51">
        <v>13</v>
      </c>
      <c r="D5" s="52">
        <f>COUNTIF('2. Nederlands'!C5:C17,0)</f>
        <v>0</v>
      </c>
      <c r="E5" s="52">
        <f>COUNTIF('2. Nederlands'!D5:D17,0)</f>
        <v>0</v>
      </c>
      <c r="F5" s="52">
        <f>COUNTIF('2. Nederlands'!E5:E17,0)</f>
        <v>0</v>
      </c>
      <c r="G5" s="52">
        <f>COUNTIF('2. Nederlands'!F5:F17,0)</f>
        <v>0</v>
      </c>
      <c r="H5" s="52">
        <f>COUNTIF('2. Nederlands'!G5:G17,0)</f>
        <v>0</v>
      </c>
      <c r="I5" s="52">
        <f>COUNTIF('2. Nederlands'!H5:H17,0)</f>
        <v>0</v>
      </c>
      <c r="J5" s="52">
        <f>COUNTIF('2. Nederlands'!I5:I17,0)</f>
        <v>0</v>
      </c>
      <c r="K5" s="52">
        <f>COUNTIF('2. Nederlands'!J5:J17,0)</f>
        <v>0</v>
      </c>
      <c r="L5" s="52">
        <f>COUNTIF('2. Nederlands'!K5:K17,0)</f>
        <v>0</v>
      </c>
      <c r="M5" s="52">
        <f>COUNTIF('2. Nederlands'!L5:L17,0)</f>
        <v>0</v>
      </c>
      <c r="N5" s="52">
        <f>COUNTIF('2. Nederlands'!M5:M17,0)</f>
        <v>0</v>
      </c>
    </row>
    <row r="6" spans="1:22" x14ac:dyDescent="0.3">
      <c r="A6" s="43" t="s">
        <v>9</v>
      </c>
      <c r="B6" s="53">
        <f>COUNTIF('3. Andere talen '!N5:N13,0)</f>
        <v>9</v>
      </c>
      <c r="C6" s="54">
        <v>9</v>
      </c>
      <c r="D6" s="46">
        <f>COUNTIF('3. Andere talen '!C5:C13,"x")</f>
        <v>0</v>
      </c>
      <c r="E6" s="46">
        <f>COUNTIF('3. Andere talen '!D5:D13,"x")</f>
        <v>0</v>
      </c>
      <c r="F6" s="46">
        <f>COUNTIF('3. Andere talen '!E5:E13,"x")</f>
        <v>0</v>
      </c>
      <c r="G6" s="46">
        <f>COUNTIF('3. Andere talen '!F5:F13,"x")</f>
        <v>0</v>
      </c>
      <c r="H6" s="46">
        <f>COUNTIF('3. Andere talen '!G5:G13,"x")</f>
        <v>0</v>
      </c>
      <c r="I6" s="46">
        <f>COUNTIF('3. Andere talen '!H5:H13,"x")</f>
        <v>0</v>
      </c>
      <c r="J6" s="46">
        <f>COUNTIF('3. Andere talen '!I5:I13,"x")</f>
        <v>0</v>
      </c>
      <c r="K6" s="46">
        <f>COUNTIF('3. Andere talen '!J5:J13,"x")</f>
        <v>0</v>
      </c>
      <c r="L6" s="46">
        <f>COUNTIF('3. Andere talen '!K5:K13,"x")</f>
        <v>0</v>
      </c>
      <c r="M6" s="46">
        <f>COUNTIF('3. Andere talen '!L5:L13,"x")</f>
        <v>0</v>
      </c>
      <c r="N6" s="46">
        <f>COUNTIF('3. Andere talen '!M5:M13,"x")</f>
        <v>0</v>
      </c>
    </row>
    <row r="7" spans="1:22" x14ac:dyDescent="0.3">
      <c r="A7" s="49" t="s">
        <v>43</v>
      </c>
      <c r="B7" s="55">
        <f>COUNTIF('4. Digitaal'!N5:N9,0)</f>
        <v>5</v>
      </c>
      <c r="C7" s="56">
        <v>5</v>
      </c>
      <c r="D7" s="52">
        <f>COUNTIF('4. Digitaal'!C5:C9,"x")</f>
        <v>0</v>
      </c>
      <c r="E7" s="52">
        <f>COUNTIF('4. Digitaal'!D5:D9,"x")</f>
        <v>0</v>
      </c>
      <c r="F7" s="52">
        <f>COUNTIF('4. Digitaal'!E5:E9,"x")</f>
        <v>0</v>
      </c>
      <c r="G7" s="52">
        <f>COUNTIF('4. Digitaal'!F5:F9,"x")</f>
        <v>0</v>
      </c>
      <c r="H7" s="52">
        <f>COUNTIF('4. Digitaal'!G5:G9,"x")</f>
        <v>0</v>
      </c>
      <c r="I7" s="52">
        <f>COUNTIF('4. Digitaal'!H5:H9,"x")</f>
        <v>0</v>
      </c>
      <c r="J7" s="52">
        <f>COUNTIF('4. Digitaal'!I5:I9,"x")</f>
        <v>0</v>
      </c>
      <c r="K7" s="52">
        <f>COUNTIF('4. Digitaal'!J5:J9,"x")</f>
        <v>0</v>
      </c>
      <c r="L7" s="52">
        <f>COUNTIF('4. Digitaal'!K5:K9,"x")</f>
        <v>0</v>
      </c>
      <c r="M7" s="52">
        <f>COUNTIF('4. Digitaal'!L5:L9,"x")</f>
        <v>0</v>
      </c>
      <c r="N7" s="52">
        <f>COUNTIF('4. Digitaal'!M5:M9,"x")</f>
        <v>0</v>
      </c>
    </row>
    <row r="8" spans="1:22" x14ac:dyDescent="0.3">
      <c r="A8" s="43" t="s">
        <v>45</v>
      </c>
      <c r="B8" s="53">
        <f>COUNTIF('5. Soc-rel.'!N5:N5,0)</f>
        <v>1</v>
      </c>
      <c r="C8" s="54">
        <v>1</v>
      </c>
      <c r="D8" s="46">
        <f>COUNTIF('5. Soc-rel.'!C5:C5,"x")</f>
        <v>0</v>
      </c>
      <c r="E8" s="46">
        <f>COUNTIF('5. Soc-rel.'!D5:D5,"x")</f>
        <v>0</v>
      </c>
      <c r="F8" s="46">
        <f>COUNTIF('5. Soc-rel.'!E5:E5,"x")</f>
        <v>0</v>
      </c>
      <c r="G8" s="46">
        <f>COUNTIF('5. Soc-rel.'!F5:F5,"x")</f>
        <v>0</v>
      </c>
      <c r="H8" s="46">
        <f>COUNTIF('5. Soc-rel.'!G5:G5,"x")</f>
        <v>0</v>
      </c>
      <c r="I8" s="46">
        <f>COUNTIF('5. Soc-rel.'!H5:H5,"x")</f>
        <v>0</v>
      </c>
      <c r="J8" s="46">
        <f>COUNTIF('5. Soc-rel.'!I5:I5,"x")</f>
        <v>0</v>
      </c>
      <c r="K8" s="46">
        <f>COUNTIF('5. Soc-rel.'!J5:J5,"x")</f>
        <v>0</v>
      </c>
      <c r="L8" s="46">
        <f>COUNTIF('5. Soc-rel.'!K5:K5,"x")</f>
        <v>0</v>
      </c>
      <c r="M8" s="46">
        <f>COUNTIF('5. Soc-rel.'!L5:L5,"x")</f>
        <v>0</v>
      </c>
      <c r="N8" s="46">
        <f>COUNTIF('5. Soc-rel.'!M5:M5,"x")</f>
        <v>0</v>
      </c>
    </row>
    <row r="9" spans="1:22" x14ac:dyDescent="0.3">
      <c r="A9" s="49" t="s">
        <v>17</v>
      </c>
      <c r="B9" s="55">
        <f>COUNTIF('6. STEM'!N5:N41,0)</f>
        <v>37</v>
      </c>
      <c r="C9" s="56">
        <v>37</v>
      </c>
      <c r="D9" s="52">
        <f>COUNTIF('6. STEM'!C5:C41,"x")</f>
        <v>0</v>
      </c>
      <c r="E9" s="52">
        <f>COUNTIF('6. STEM'!D5:D41,"x")</f>
        <v>0</v>
      </c>
      <c r="F9" s="52">
        <f>COUNTIF('6. STEM'!E5:E41,"x")</f>
        <v>0</v>
      </c>
      <c r="G9" s="52">
        <f>COUNTIF('6. STEM'!F5:F41,"x")</f>
        <v>0</v>
      </c>
      <c r="H9" s="52">
        <f>COUNTIF('6. STEM'!G5:G41,"x")</f>
        <v>0</v>
      </c>
      <c r="I9" s="52">
        <f>COUNTIF('6. STEM'!H5:H41,"x")</f>
        <v>0</v>
      </c>
      <c r="J9" s="52">
        <f>COUNTIF('6. STEM'!I5:I41,"x")</f>
        <v>0</v>
      </c>
      <c r="K9" s="52">
        <f>COUNTIF('6. STEM'!J5:J41,"x")</f>
        <v>0</v>
      </c>
      <c r="L9" s="52">
        <f>COUNTIF('6. STEM'!K5:K41,"x")</f>
        <v>0</v>
      </c>
      <c r="M9" s="52">
        <f>COUNTIF('6. STEM'!L5:L41,"x")</f>
        <v>0</v>
      </c>
      <c r="N9" s="52">
        <f>COUNTIF('6. STEM'!M5:M41,"x")</f>
        <v>0</v>
      </c>
    </row>
    <row r="10" spans="1:22" x14ac:dyDescent="0.3">
      <c r="A10" s="43" t="s">
        <v>8</v>
      </c>
      <c r="B10" s="53">
        <f>COUNTIF('7. Burgerschap '!N5:N8,0)</f>
        <v>4</v>
      </c>
      <c r="C10" s="54">
        <v>4</v>
      </c>
      <c r="D10" s="46">
        <f>COUNTIF('7. Burgerschap '!C5:C8,"x")</f>
        <v>0</v>
      </c>
      <c r="E10" s="46">
        <f>COUNTIF('7. Burgerschap '!D5:D8,"x")</f>
        <v>0</v>
      </c>
      <c r="F10" s="46">
        <f>COUNTIF('7. Burgerschap '!E5:E8,"x")</f>
        <v>0</v>
      </c>
      <c r="G10" s="46">
        <f>COUNTIF('7. Burgerschap '!F5:F8,"x")</f>
        <v>0</v>
      </c>
      <c r="H10" s="46">
        <f>COUNTIF('7. Burgerschap '!G5:G8,"x")</f>
        <v>0</v>
      </c>
      <c r="I10" s="46">
        <f>COUNTIF('7. Burgerschap '!H5:H8,"x")</f>
        <v>0</v>
      </c>
      <c r="J10" s="46">
        <f>COUNTIF('7. Burgerschap '!I5:I8,"x")</f>
        <v>0</v>
      </c>
      <c r="K10" s="46">
        <f>COUNTIF('7. Burgerschap '!J5:J8,"x")</f>
        <v>0</v>
      </c>
      <c r="L10" s="46">
        <f>COUNTIF('7. Burgerschap '!K5:K8,"x")</f>
        <v>0</v>
      </c>
      <c r="M10" s="46">
        <f>COUNTIF('7. Burgerschap '!L5:L8,"x")</f>
        <v>0</v>
      </c>
      <c r="N10" s="46">
        <f>COUNTIF('7. Burgerschap '!M5:M8,"x")</f>
        <v>0</v>
      </c>
    </row>
    <row r="11" spans="1:22" x14ac:dyDescent="0.3">
      <c r="A11" s="49" t="s">
        <v>11</v>
      </c>
      <c r="B11" s="55">
        <f>COUNTIF('8. Historisch '!N5:N13,0)</f>
        <v>9</v>
      </c>
      <c r="C11" s="56">
        <v>9</v>
      </c>
      <c r="D11" s="52">
        <f>COUNTIF('8. Historisch '!C5:C13,"x")</f>
        <v>0</v>
      </c>
      <c r="E11" s="52">
        <f>COUNTIF('8. Historisch '!D5:D13,"x")</f>
        <v>0</v>
      </c>
      <c r="F11" s="52">
        <f>COUNTIF('8. Historisch '!E5:E13,"x")</f>
        <v>0</v>
      </c>
      <c r="G11" s="52">
        <f>COUNTIF('8. Historisch '!F5:F13,"x")</f>
        <v>0</v>
      </c>
      <c r="H11" s="52">
        <f>COUNTIF('8. Historisch '!G5:G13,"x")</f>
        <v>0</v>
      </c>
      <c r="I11" s="52">
        <f>COUNTIF('8. Historisch '!H5:H13,"x")</f>
        <v>0</v>
      </c>
      <c r="J11" s="52">
        <f>COUNTIF('8. Historisch '!I5:I13,"x")</f>
        <v>0</v>
      </c>
      <c r="K11" s="52">
        <f>COUNTIF('8. Historisch '!J5:J13,"x")</f>
        <v>0</v>
      </c>
      <c r="L11" s="52">
        <f>COUNTIF('8. Historisch '!K5:K13,"x")</f>
        <v>0</v>
      </c>
      <c r="M11" s="52">
        <f>COUNTIF('8. Historisch '!L5:L13,"x")</f>
        <v>0</v>
      </c>
      <c r="N11" s="52">
        <f>COUNTIF('8. Historisch '!M5:M13,"x")</f>
        <v>0</v>
      </c>
    </row>
    <row r="12" spans="1:22" x14ac:dyDescent="0.3">
      <c r="A12" s="43" t="s">
        <v>12</v>
      </c>
      <c r="B12" s="53">
        <f>COUNTIF('9. Ruimtelijk bewustzijn'!N5:N12,0)</f>
        <v>8</v>
      </c>
      <c r="C12" s="54">
        <v>8</v>
      </c>
      <c r="D12" s="46">
        <f>COUNTIF('9. Ruimtelijk bewustzijn'!C5:C12,"x")</f>
        <v>0</v>
      </c>
      <c r="E12" s="46">
        <f>COUNTIF('9. Ruimtelijk bewustzijn'!D5:D12,"x")</f>
        <v>0</v>
      </c>
      <c r="F12" s="46">
        <f>COUNTIF('9. Ruimtelijk bewustzijn'!E5:E12,"x")</f>
        <v>0</v>
      </c>
      <c r="G12" s="46">
        <f>COUNTIF('9. Ruimtelijk bewustzijn'!F5:F12,"x")</f>
        <v>0</v>
      </c>
      <c r="H12" s="46">
        <f>COUNTIF('9. Ruimtelijk bewustzijn'!G5:G12,"x")</f>
        <v>0</v>
      </c>
      <c r="I12" s="46">
        <f>COUNTIF('9. Ruimtelijk bewustzijn'!H5:H12,"x")</f>
        <v>0</v>
      </c>
      <c r="J12" s="46">
        <f>COUNTIF('9. Ruimtelijk bewustzijn'!I5:I12,"x")</f>
        <v>0</v>
      </c>
      <c r="K12" s="46">
        <f>COUNTIF('9. Ruimtelijk bewustzijn'!J5:J12,"x")</f>
        <v>0</v>
      </c>
      <c r="L12" s="46">
        <f>COUNTIF('9. Ruimtelijk bewustzijn'!K5:K12,"x")</f>
        <v>0</v>
      </c>
      <c r="M12" s="46">
        <f>COUNTIF('9. Ruimtelijk bewustzijn'!L5:L12,"x")</f>
        <v>0</v>
      </c>
      <c r="N12" s="46">
        <f>COUNTIF('9. Ruimtelijk bewustzijn'!M5:M12,"x")</f>
        <v>0</v>
      </c>
    </row>
    <row r="13" spans="1:22" x14ac:dyDescent="0.3">
      <c r="A13" s="49" t="s">
        <v>75</v>
      </c>
      <c r="B13" s="57"/>
      <c r="C13" s="58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22" x14ac:dyDescent="0.3">
      <c r="A14" s="43" t="s">
        <v>10</v>
      </c>
      <c r="B14" s="57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22" x14ac:dyDescent="0.3">
      <c r="A15" s="49" t="s">
        <v>47</v>
      </c>
      <c r="B15" s="57"/>
      <c r="C15" s="58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22" x14ac:dyDescent="0.3">
      <c r="A16" s="43" t="s">
        <v>76</v>
      </c>
      <c r="B16" s="53">
        <f>COUNTIF('13. leercompetenties'!N5:N8,0)</f>
        <v>4</v>
      </c>
      <c r="C16" s="54">
        <v>4</v>
      </c>
      <c r="D16" s="46">
        <f>COUNTIF('13. leercompetenties'!C5:C8,"x")</f>
        <v>0</v>
      </c>
      <c r="E16" s="46">
        <f>COUNTIF('13. leercompetenties'!D5:D8,"x")</f>
        <v>0</v>
      </c>
      <c r="F16" s="46">
        <f>COUNTIF('13. leercompetenties'!E5:E8,"x")</f>
        <v>0</v>
      </c>
      <c r="G16" s="46">
        <f>COUNTIF('13. leercompetenties'!F5:F8,"x")</f>
        <v>0</v>
      </c>
      <c r="H16" s="46">
        <f>COUNTIF('13. leercompetenties'!G5:G8,"x")</f>
        <v>0</v>
      </c>
      <c r="I16" s="46">
        <f>COUNTIF('13. leercompetenties'!H5:H8,"x")</f>
        <v>0</v>
      </c>
      <c r="J16" s="46">
        <f>COUNTIF('13. leercompetenties'!I5:I8,"x")</f>
        <v>0</v>
      </c>
      <c r="K16" s="46">
        <f>COUNTIF('13. leercompetenties'!J5:J8,"x")</f>
        <v>0</v>
      </c>
      <c r="L16" s="46">
        <f>COUNTIF('13. leercompetenties'!K5:K8,"x")</f>
        <v>0</v>
      </c>
      <c r="M16" s="46">
        <f>COUNTIF('13. leercompetenties'!L5:L8,"x")</f>
        <v>0</v>
      </c>
      <c r="N16" s="46">
        <f>COUNTIF('13. leercompetenties'!M5:M8,"x")</f>
        <v>0</v>
      </c>
    </row>
    <row r="17" spans="1:14" x14ac:dyDescent="0.3">
      <c r="A17" s="49" t="s">
        <v>77</v>
      </c>
      <c r="B17" s="57"/>
      <c r="C17" s="58"/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x14ac:dyDescent="0.3">
      <c r="A18" s="43" t="s">
        <v>51</v>
      </c>
      <c r="B18" s="53">
        <f>COUNTIF('15. Iniatief'!N5:N6,0)</f>
        <v>2</v>
      </c>
      <c r="C18" s="54">
        <v>2</v>
      </c>
      <c r="D18" s="46">
        <f>COUNTIF('15. Iniatief'!C5:C6,"x")</f>
        <v>0</v>
      </c>
      <c r="E18" s="46">
        <f>COUNTIF('15. Iniatief'!D5:D6,"x")</f>
        <v>0</v>
      </c>
      <c r="F18" s="46">
        <f>COUNTIF('15. Iniatief'!E5:E6,"x")</f>
        <v>0</v>
      </c>
      <c r="G18" s="46">
        <f>COUNTIF('15. Iniatief'!F5:F6,"x")</f>
        <v>0</v>
      </c>
      <c r="H18" s="46">
        <f>COUNTIF('15. Iniatief'!G5:G6,"x")</f>
        <v>0</v>
      </c>
      <c r="I18" s="46">
        <f>COUNTIF('15. Iniatief'!H5:H6,"x")</f>
        <v>0</v>
      </c>
      <c r="J18" s="46">
        <f>COUNTIF('15. Iniatief'!I5:I6,"x")</f>
        <v>0</v>
      </c>
      <c r="K18" s="46">
        <f>COUNTIF('15. Iniatief'!J5:J6,"x")</f>
        <v>0</v>
      </c>
      <c r="L18" s="46">
        <f>COUNTIF('15. Iniatief'!K5:K6,"x")</f>
        <v>0</v>
      </c>
      <c r="M18" s="46">
        <f>COUNTIF('15. Iniatief'!L5:L6,"x")</f>
        <v>0</v>
      </c>
      <c r="N18" s="46">
        <f>COUNTIF('15. Iniatief'!M5:M6,"x")</f>
        <v>0</v>
      </c>
    </row>
    <row r="19" spans="1:14" ht="15" thickBot="1" x14ac:dyDescent="0.35">
      <c r="A19" s="49" t="s">
        <v>53</v>
      </c>
      <c r="B19" s="61">
        <f>COUNTIF('16. Cultureel '!N5:N8,0)</f>
        <v>4</v>
      </c>
      <c r="C19" s="62">
        <v>4</v>
      </c>
      <c r="D19" s="63">
        <f>COUNTIF('16. Cultureel '!C5:C8,"x")</f>
        <v>0</v>
      </c>
      <c r="E19" s="63">
        <f>COUNTIF('16. Cultureel '!D5:D8,"x")</f>
        <v>0</v>
      </c>
      <c r="F19" s="63">
        <f>COUNTIF('16. Cultureel '!E5:E8,"x")</f>
        <v>0</v>
      </c>
      <c r="G19" s="63">
        <f>COUNTIF('16. Cultureel '!F5:F8,"x")</f>
        <v>0</v>
      </c>
      <c r="H19" s="63">
        <f>COUNTIF('16. Cultureel '!G5:G8,"x")</f>
        <v>0</v>
      </c>
      <c r="I19" s="63">
        <f>COUNTIF('16. Cultureel '!H5:H8,"x")</f>
        <v>0</v>
      </c>
      <c r="J19" s="63">
        <f>COUNTIF('16. Cultureel '!I5:I8,"x")</f>
        <v>0</v>
      </c>
      <c r="K19" s="63">
        <f>COUNTIF('16. Cultureel '!J5:J8,"x")</f>
        <v>0</v>
      </c>
      <c r="L19" s="63">
        <f>COUNTIF('16. Cultureel '!K5:K8,"x")</f>
        <v>0</v>
      </c>
      <c r="M19" s="63">
        <f>COUNTIF('16. Cultureel '!L5:L8,"x")</f>
        <v>0</v>
      </c>
      <c r="N19" s="63">
        <f>COUNTIF('16. Cultureel '!M5:M8,"x")</f>
        <v>0</v>
      </c>
    </row>
    <row r="20" spans="1:14" x14ac:dyDescent="0.3">
      <c r="A20" s="64" t="s">
        <v>78</v>
      </c>
      <c r="B20" s="65"/>
      <c r="C20" s="65"/>
      <c r="D20" s="66">
        <f>SUM(D4:D19)</f>
        <v>0</v>
      </c>
      <c r="E20" s="66">
        <f t="shared" ref="E20:N20" si="0">SUM(E4:E19)</f>
        <v>0</v>
      </c>
      <c r="F20" s="66">
        <f t="shared" si="0"/>
        <v>0</v>
      </c>
      <c r="G20" s="66">
        <f t="shared" si="0"/>
        <v>0</v>
      </c>
      <c r="H20" s="66">
        <f t="shared" si="0"/>
        <v>0</v>
      </c>
      <c r="I20" s="66">
        <f t="shared" si="0"/>
        <v>0</v>
      </c>
      <c r="J20" s="66">
        <f t="shared" si="0"/>
        <v>0</v>
      </c>
      <c r="K20" s="66">
        <f t="shared" si="0"/>
        <v>0</v>
      </c>
      <c r="L20" s="66">
        <f t="shared" si="0"/>
        <v>0</v>
      </c>
      <c r="M20" s="66">
        <f t="shared" si="0"/>
        <v>0</v>
      </c>
      <c r="N20" s="66">
        <f t="shared" si="0"/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60295-BB4D-489E-93DE-0DCCD64AAE9E}">
  <dimension ref="A1:N17"/>
  <sheetViews>
    <sheetView zoomScaleNormal="100" workbookViewId="0">
      <pane ySplit="4" topLeftCell="A5" activePane="bottomLeft" state="frozen"/>
      <selection activeCell="D25" sqref="D25"/>
      <selection pane="bottomLeft" sqref="A1:XFD1048576"/>
    </sheetView>
  </sheetViews>
  <sheetFormatPr defaultColWidth="8.77734375" defaultRowHeight="13.8" x14ac:dyDescent="0.3"/>
  <cols>
    <col min="1" max="1" width="8.77734375" style="14"/>
    <col min="2" max="2" width="95.4414062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1" x14ac:dyDescent="0.3">
      <c r="B1" s="21" t="s">
        <v>0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14.4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2" t="s">
        <v>12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16.95" customHeight="1" x14ac:dyDescent="0.3">
      <c r="A5" s="14" t="s">
        <v>178</v>
      </c>
      <c r="B5" s="15" t="s">
        <v>186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7" si="0">COUNTIF(C5:M5,"x")</f>
        <v>0</v>
      </c>
    </row>
    <row r="6" spans="1:14" ht="29.55" customHeight="1" x14ac:dyDescent="0.3">
      <c r="A6" s="14" t="s">
        <v>179</v>
      </c>
      <c r="B6" s="15" t="s">
        <v>224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ht="28.5" customHeight="1" x14ac:dyDescent="0.3">
      <c r="A7" s="14" t="s">
        <v>180</v>
      </c>
      <c r="B7" s="15" t="s">
        <v>225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ht="16.95" customHeight="1" x14ac:dyDescent="0.3">
      <c r="A8" s="14" t="s">
        <v>181</v>
      </c>
      <c r="B8" s="15" t="s">
        <v>226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ref="N8" si="1">COUNTIF(C8:M8,"x")</f>
        <v>0</v>
      </c>
    </row>
    <row r="9" spans="1:14" ht="15.45" customHeight="1" x14ac:dyDescent="0.3">
      <c r="A9" s="14" t="s">
        <v>182</v>
      </c>
      <c r="B9" s="15" t="s">
        <v>248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ref="N9" si="2">COUNTIF(C9:M9,"x")</f>
        <v>0</v>
      </c>
    </row>
    <row r="10" spans="1:14" ht="16.5" customHeight="1" x14ac:dyDescent="0.3">
      <c r="A10" s="14" t="s">
        <v>183</v>
      </c>
      <c r="B10" s="15" t="s">
        <v>187</v>
      </c>
      <c r="C10" s="16" t="s">
        <v>80</v>
      </c>
      <c r="D10" s="16"/>
      <c r="E10" s="16"/>
      <c r="F10" s="16"/>
      <c r="G10" s="16"/>
      <c r="H10" s="16"/>
      <c r="I10" s="16"/>
      <c r="J10" s="16" t="s">
        <v>80</v>
      </c>
      <c r="K10" s="16"/>
      <c r="L10" s="16"/>
      <c r="M10" s="16"/>
      <c r="N10" s="17">
        <f t="shared" ref="N10" si="3">COUNTIF(C10:M10,"x")</f>
        <v>0</v>
      </c>
    </row>
    <row r="11" spans="1:14" ht="26.55" customHeight="1" x14ac:dyDescent="0.3">
      <c r="A11" s="14" t="s">
        <v>184</v>
      </c>
      <c r="B11" s="15" t="s">
        <v>227</v>
      </c>
      <c r="C11" s="16" t="s">
        <v>80</v>
      </c>
      <c r="D11" s="16"/>
      <c r="E11" s="16"/>
      <c r="F11" s="16"/>
      <c r="G11" s="16"/>
      <c r="H11" s="16"/>
      <c r="I11" s="16"/>
      <c r="J11" s="16" t="s">
        <v>80</v>
      </c>
      <c r="K11" s="16"/>
      <c r="L11" s="16"/>
      <c r="M11" s="16"/>
      <c r="N11" s="17">
        <f t="shared" ref="N11:N12" si="4">COUNTIF(C11:M11,"x")</f>
        <v>0</v>
      </c>
    </row>
    <row r="12" spans="1:14" ht="28.05" customHeight="1" x14ac:dyDescent="0.3">
      <c r="A12" s="14" t="s">
        <v>185</v>
      </c>
      <c r="B12" s="15" t="s">
        <v>188</v>
      </c>
      <c r="C12" s="16" t="s">
        <v>80</v>
      </c>
      <c r="D12" s="16"/>
      <c r="E12" s="16"/>
      <c r="F12" s="16"/>
      <c r="G12" s="16"/>
      <c r="H12" s="16"/>
      <c r="I12" s="16"/>
      <c r="J12" s="16" t="s">
        <v>80</v>
      </c>
      <c r="K12" s="16"/>
      <c r="L12" s="16"/>
      <c r="M12" s="16"/>
      <c r="N12" s="17">
        <f t="shared" si="4"/>
        <v>0</v>
      </c>
    </row>
    <row r="13" spans="1:14" x14ac:dyDescent="0.3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3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3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3"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3:14" x14ac:dyDescent="0.3"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12" xr:uid="{E8CD5CDE-0E47-4F1F-98B9-EA1FFDC6F1A7}">
      <formula1>2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438E-F17C-4868-9428-C18105DC935E}">
  <dimension ref="A1:C3"/>
  <sheetViews>
    <sheetView zoomScale="120" zoomScaleNormal="120" zoomScaleSheetLayoutView="100" workbookViewId="0">
      <selection activeCell="F23" sqref="F23"/>
    </sheetView>
  </sheetViews>
  <sheetFormatPr defaultColWidth="8.77734375" defaultRowHeight="13.8" x14ac:dyDescent="0.3"/>
  <cols>
    <col min="1" max="1" width="8.77734375" style="1"/>
    <col min="2" max="2" width="50.6640625" style="1" customWidth="1"/>
    <col min="3" max="3" width="24.6640625" style="1" customWidth="1"/>
    <col min="4" max="10" width="9.21875" style="1" customWidth="1"/>
    <col min="11" max="16384" width="8.77734375" style="1"/>
  </cols>
  <sheetData>
    <row r="1" spans="1:3" ht="42" x14ac:dyDescent="0.3">
      <c r="B1" s="26" t="s">
        <v>56</v>
      </c>
      <c r="C1" s="27" t="s">
        <v>3</v>
      </c>
    </row>
    <row r="3" spans="1:3" ht="18" x14ac:dyDescent="0.3">
      <c r="A3" s="28" t="s">
        <v>57</v>
      </c>
      <c r="B3" s="28"/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B800-E132-43EF-92D7-CE79FCA9EF81}">
  <dimension ref="A1:N8"/>
  <sheetViews>
    <sheetView zoomScaleNormal="100" workbookViewId="0">
      <pane ySplit="3" topLeftCell="A4" activePane="bottomLeft" state="frozen"/>
      <selection activeCell="D25" sqref="D25"/>
      <selection pane="bottomLeft" activeCell="H36" sqref="H36"/>
    </sheetView>
  </sheetViews>
  <sheetFormatPr defaultColWidth="8.77734375" defaultRowHeight="13.8" x14ac:dyDescent="0.3"/>
  <cols>
    <col min="1" max="1" width="8.77734375" style="14"/>
    <col min="2" max="2" width="104.55468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1" x14ac:dyDescent="0.3">
      <c r="B1" s="21" t="s">
        <v>2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14.4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2" t="s">
        <v>10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x14ac:dyDescent="0.3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3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3"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x14ac:dyDescent="0.3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3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</sheetData>
  <mergeCells count="1">
    <mergeCell ref="A3:B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BFBE-F5FB-44AB-AD8B-072626797CD4}">
  <dimension ref="A1:C4"/>
  <sheetViews>
    <sheetView showGridLines="0" workbookViewId="0">
      <selection activeCell="G28" sqref="G28"/>
    </sheetView>
  </sheetViews>
  <sheetFormatPr defaultColWidth="8.77734375" defaultRowHeight="13.8" x14ac:dyDescent="0.3"/>
  <cols>
    <col min="1" max="1" width="8.77734375" style="13"/>
    <col min="2" max="2" width="50.6640625" style="13" customWidth="1"/>
    <col min="3" max="3" width="24.6640625" style="13" customWidth="1"/>
    <col min="4" max="10" width="9.21875" style="13" customWidth="1"/>
    <col min="11" max="16384" width="8.77734375" style="13"/>
  </cols>
  <sheetData>
    <row r="1" spans="1:3" ht="21" x14ac:dyDescent="0.3">
      <c r="A1" s="1"/>
      <c r="B1" s="30" t="s">
        <v>46</v>
      </c>
      <c r="C1" s="27" t="s">
        <v>3</v>
      </c>
    </row>
    <row r="2" spans="1:3" x14ac:dyDescent="0.3">
      <c r="A2" s="1"/>
      <c r="B2" s="1"/>
    </row>
    <row r="3" spans="1:3" ht="18" x14ac:dyDescent="0.3">
      <c r="A3" s="31" t="s">
        <v>47</v>
      </c>
      <c r="B3" s="31"/>
    </row>
    <row r="4" spans="1:3" x14ac:dyDescent="0.3">
      <c r="A4" s="1"/>
      <c r="B4" s="1"/>
    </row>
  </sheetData>
  <mergeCells count="1">
    <mergeCell ref="A3:B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BC4C-57E0-42F1-B0A1-0BB53EC93C1D}">
  <dimension ref="A1:N8"/>
  <sheetViews>
    <sheetView zoomScaleNormal="100" workbookViewId="0">
      <pane ySplit="4" topLeftCell="A5" activePane="bottomLeft" state="frozen"/>
      <selection activeCell="D25" sqref="D25"/>
      <selection pane="bottomLeft" activeCell="B25" sqref="B25"/>
    </sheetView>
  </sheetViews>
  <sheetFormatPr defaultColWidth="8.77734375" defaultRowHeight="13.8" x14ac:dyDescent="0.3"/>
  <cols>
    <col min="1" max="1" width="8.77734375" style="14"/>
    <col min="2" max="2" width="86.55468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8.05" customHeight="1" x14ac:dyDescent="0.3">
      <c r="B1" s="21" t="s">
        <v>48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19.5" customHeight="1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9" t="s">
        <v>49</v>
      </c>
      <c r="B3" s="29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28.95" customHeight="1" x14ac:dyDescent="0.3">
      <c r="A5" s="14" t="s">
        <v>199</v>
      </c>
      <c r="B5" s="15" t="s">
        <v>206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8" si="0">COUNTIF(C5:M5,"x")</f>
        <v>0</v>
      </c>
    </row>
    <row r="6" spans="1:14" ht="16.5" customHeight="1" x14ac:dyDescent="0.3">
      <c r="A6" s="14" t="s">
        <v>200</v>
      </c>
      <c r="B6" s="15" t="s">
        <v>207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x14ac:dyDescent="0.3">
      <c r="A7" s="14" t="s">
        <v>201</v>
      </c>
      <c r="B7" s="15" t="s">
        <v>202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ht="31.5" customHeight="1" x14ac:dyDescent="0.3">
      <c r="A8" s="14" t="s">
        <v>203</v>
      </c>
      <c r="B8" s="15" t="s">
        <v>208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</sheetData>
  <dataValidations count="1">
    <dataValidation type="textLength" errorStyle="information" operator="lessThan" allowBlank="1" showInputMessage="1" showErrorMessage="1" prompt="Vul hier een &quot;x&quot; in. " sqref="C5:M8" xr:uid="{8CA21DFC-FE37-4DBC-ADF2-E43D56DD8B9D}">
      <formula1>2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FA75C-8733-408F-A5CC-E31C26557655}">
  <dimension ref="A1:C3"/>
  <sheetViews>
    <sheetView workbookViewId="0">
      <selection activeCell="B1" sqref="B1"/>
    </sheetView>
  </sheetViews>
  <sheetFormatPr defaultColWidth="8.77734375" defaultRowHeight="13.8" x14ac:dyDescent="0.3"/>
  <cols>
    <col min="1" max="1" width="8.77734375" style="1"/>
    <col min="2" max="2" width="50.6640625" style="1" customWidth="1"/>
    <col min="3" max="3" width="24.6640625" style="1" customWidth="1"/>
    <col min="4" max="10" width="9.21875" style="1" customWidth="1"/>
    <col min="11" max="16384" width="8.77734375" style="1"/>
  </cols>
  <sheetData>
    <row r="1" spans="1:3" ht="63" x14ac:dyDescent="0.3">
      <c r="B1" s="26" t="s">
        <v>58</v>
      </c>
      <c r="C1" s="27" t="s">
        <v>3</v>
      </c>
    </row>
    <row r="3" spans="1:3" ht="18" x14ac:dyDescent="0.3">
      <c r="A3" s="28" t="s">
        <v>59</v>
      </c>
      <c r="B3" s="28"/>
      <c r="C3" s="28"/>
    </row>
  </sheetData>
  <mergeCells count="1">
    <mergeCell ref="A3:C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3411-C6FB-47B0-932E-EA9BF0D0F46C}">
  <dimension ref="A1:N17"/>
  <sheetViews>
    <sheetView zoomScaleNormal="100" workbookViewId="0">
      <pane ySplit="4" topLeftCell="A5" activePane="bottomLeft" state="frozen"/>
      <selection activeCell="D25" sqref="D25"/>
      <selection pane="bottomLeft" sqref="A1:XFD1048576"/>
    </sheetView>
  </sheetViews>
  <sheetFormatPr defaultColWidth="8.77734375" defaultRowHeight="13.8" x14ac:dyDescent="0.3"/>
  <cols>
    <col min="1" max="1" width="8.77734375" style="14"/>
    <col min="2" max="2" width="101.777343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6.55" customHeight="1" x14ac:dyDescent="0.3">
      <c r="B1" s="21" t="s">
        <v>50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23.55" customHeight="1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5" t="s">
        <v>51</v>
      </c>
      <c r="B3" s="25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15.45" customHeight="1" x14ac:dyDescent="0.3">
      <c r="A5" s="14" t="s">
        <v>197</v>
      </c>
      <c r="B5" s="15" t="s">
        <v>209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6" si="0">COUNTIF(C5:M5,"x")</f>
        <v>0</v>
      </c>
    </row>
    <row r="6" spans="1:14" ht="28.5" customHeight="1" x14ac:dyDescent="0.3">
      <c r="A6" s="14" t="s">
        <v>198</v>
      </c>
      <c r="B6" s="15" t="s">
        <v>210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x14ac:dyDescent="0.3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x14ac:dyDescent="0.3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3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3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3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3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3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3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3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3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3:14" x14ac:dyDescent="0.3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</sheetData>
  <mergeCells count="1">
    <mergeCell ref="A3:B3"/>
  </mergeCells>
  <dataValidations count="1">
    <dataValidation type="textLength" errorStyle="information" operator="lessThan" allowBlank="1" showInputMessage="1" showErrorMessage="1" prompt="Vul hier een &quot;x&quot; in. " sqref="C5:M6" xr:uid="{A9420783-A342-43D8-A476-AD1C903D5525}">
      <formula1>2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5544-9AFB-4734-9944-D0A9B5D4DFD7}">
  <dimension ref="A1:N18"/>
  <sheetViews>
    <sheetView tabSelected="1" zoomScaleNormal="100" workbookViewId="0">
      <pane ySplit="4" topLeftCell="A5" activePane="bottomLeft" state="frozen"/>
      <selection activeCell="D25" sqref="D25"/>
      <selection pane="bottomLeft" activeCell="D22" sqref="D22"/>
    </sheetView>
  </sheetViews>
  <sheetFormatPr defaultColWidth="8.77734375" defaultRowHeight="13.8" x14ac:dyDescent="0.3"/>
  <cols>
    <col min="1" max="1" width="8.77734375" style="14"/>
    <col min="2" max="2" width="90.777343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3.55" customHeight="1" x14ac:dyDescent="0.3">
      <c r="B1" s="21" t="s">
        <v>52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14.4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36" customHeight="1" x14ac:dyDescent="0.3">
      <c r="A3" s="22" t="s">
        <v>53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23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14.55" customHeight="1" x14ac:dyDescent="0.3">
      <c r="A5" s="14" t="s">
        <v>189</v>
      </c>
      <c r="B5" s="15" t="s">
        <v>190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8" si="0">COUNTIF(C5:M5,"x")</f>
        <v>0</v>
      </c>
    </row>
    <row r="6" spans="1:14" ht="19.05" customHeight="1" x14ac:dyDescent="0.3">
      <c r="A6" s="14" t="s">
        <v>191</v>
      </c>
      <c r="B6" s="15" t="s">
        <v>192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ref="N6" si="1">COUNTIF(C6:M6,"x")</f>
        <v>0</v>
      </c>
    </row>
    <row r="7" spans="1:14" ht="27.45" customHeight="1" x14ac:dyDescent="0.3">
      <c r="A7" s="14" t="s">
        <v>193</v>
      </c>
      <c r="B7" s="15" t="s">
        <v>194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ht="25.5" customHeight="1" x14ac:dyDescent="0.3">
      <c r="A8" s="14" t="s">
        <v>195</v>
      </c>
      <c r="B8" s="15" t="s">
        <v>196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x14ac:dyDescent="0.3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3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3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3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3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3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3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3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3:14" x14ac:dyDescent="0.3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3:14" x14ac:dyDescent="0.3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49CE9B7C-22B7-49DB-B98E-00846FE477BB}">
      <formula1>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BF06-AF92-4394-8902-950E42F0CFF7}">
  <dimension ref="A1:N11"/>
  <sheetViews>
    <sheetView topLeftCell="B1" zoomScaleNormal="100" workbookViewId="0">
      <pane ySplit="4" topLeftCell="A5" activePane="bottomLeft" state="frozen"/>
      <selection activeCell="D25" sqref="D25"/>
      <selection pane="bottomLeft" activeCell="B8" sqref="B8"/>
    </sheetView>
  </sheetViews>
  <sheetFormatPr defaultColWidth="8.77734375" defaultRowHeight="13.8" x14ac:dyDescent="0.3"/>
  <cols>
    <col min="1" max="1" width="8.77734375" style="14"/>
    <col min="2" max="2" width="167.55468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31.5" customHeight="1" x14ac:dyDescent="0.3">
      <c r="B1" s="36" t="s">
        <v>54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23.55" customHeight="1" x14ac:dyDescent="0.3">
      <c r="A2" s="36"/>
      <c r="B2" s="36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9" t="s">
        <v>41</v>
      </c>
      <c r="B3" s="29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23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x14ac:dyDescent="0.3">
      <c r="A5" s="14" t="s">
        <v>82</v>
      </c>
      <c r="B5" s="15" t="s">
        <v>83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11" si="0">COUNTIF(C5:M5,"x")</f>
        <v>0</v>
      </c>
    </row>
    <row r="6" spans="1:14" ht="13.95" customHeight="1" x14ac:dyDescent="0.3">
      <c r="A6" s="14" t="s">
        <v>84</v>
      </c>
      <c r="B6" s="15" t="s">
        <v>218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ht="12.45" customHeight="1" x14ac:dyDescent="0.3">
      <c r="A7" s="14" t="s">
        <v>85</v>
      </c>
      <c r="B7" s="15" t="s">
        <v>86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x14ac:dyDescent="0.3">
      <c r="A8" s="14" t="s">
        <v>87</v>
      </c>
      <c r="B8" s="15" t="s">
        <v>219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x14ac:dyDescent="0.3">
      <c r="A9" s="14" t="s">
        <v>88</v>
      </c>
      <c r="B9" s="15" t="s">
        <v>89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si="0"/>
        <v>0</v>
      </c>
    </row>
    <row r="10" spans="1:14" ht="15" customHeight="1" x14ac:dyDescent="0.3">
      <c r="A10" s="14" t="s">
        <v>90</v>
      </c>
      <c r="B10" s="15" t="s">
        <v>91</v>
      </c>
      <c r="C10" s="16" t="s">
        <v>80</v>
      </c>
      <c r="D10" s="16"/>
      <c r="E10" s="16"/>
      <c r="F10" s="16"/>
      <c r="G10" s="16"/>
      <c r="H10" s="16"/>
      <c r="I10" s="16"/>
      <c r="J10" s="16" t="s">
        <v>80</v>
      </c>
      <c r="K10" s="16"/>
      <c r="L10" s="16"/>
      <c r="M10" s="16"/>
      <c r="N10" s="17">
        <f t="shared" si="0"/>
        <v>0</v>
      </c>
    </row>
    <row r="11" spans="1:14" x14ac:dyDescent="0.3">
      <c r="A11" s="14" t="s">
        <v>92</v>
      </c>
      <c r="B11" s="15" t="s">
        <v>220</v>
      </c>
      <c r="C11" s="16" t="s">
        <v>80</v>
      </c>
      <c r="D11" s="16"/>
      <c r="E11" s="16"/>
      <c r="F11" s="16"/>
      <c r="G11" s="16"/>
      <c r="H11" s="16"/>
      <c r="I11" s="16"/>
      <c r="J11" s="16" t="s">
        <v>80</v>
      </c>
      <c r="K11" s="16"/>
      <c r="L11" s="16"/>
      <c r="M11" s="16"/>
      <c r="N11" s="17">
        <f t="shared" si="0"/>
        <v>0</v>
      </c>
    </row>
  </sheetData>
  <dataValidations count="1">
    <dataValidation type="textLength" errorStyle="information" operator="lessThan" allowBlank="1" showInputMessage="1" showErrorMessage="1" prompt="Vul hier een &quot;x&quot; in. " sqref="C5:M11" xr:uid="{DF8CD639-2346-4550-986B-C96B7118DECE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opLeftCell="B1" zoomScaleNormal="100" workbookViewId="0">
      <pane ySplit="4" topLeftCell="A5" activePane="bottomLeft" state="frozen"/>
      <selection activeCell="D25" sqref="D25"/>
      <selection pane="bottomLeft" activeCell="B1" sqref="A1:XFD1048576"/>
    </sheetView>
  </sheetViews>
  <sheetFormatPr defaultColWidth="8.77734375" defaultRowHeight="13.8" x14ac:dyDescent="0.3"/>
  <cols>
    <col min="1" max="1" width="8.77734375" style="13"/>
    <col min="2" max="2" width="111.33203125" style="19" bestFit="1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3"/>
  </cols>
  <sheetData>
    <row r="1" spans="1:14" s="1" customFormat="1" ht="21" x14ac:dyDescent="0.3">
      <c r="B1" s="2" t="s">
        <v>7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14.4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18" x14ac:dyDescent="0.3">
      <c r="A3" s="22" t="s">
        <v>13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x14ac:dyDescent="0.3">
      <c r="A5" s="14" t="s">
        <v>93</v>
      </c>
      <c r="B5" s="15" t="s">
        <v>116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12" si="0">COUNTIF(C5:M5,"x")</f>
        <v>0</v>
      </c>
    </row>
    <row r="6" spans="1:14" x14ac:dyDescent="0.3">
      <c r="A6" s="14" t="s">
        <v>94</v>
      </c>
      <c r="B6" s="15" t="s">
        <v>211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x14ac:dyDescent="0.3">
      <c r="A7" s="14" t="s">
        <v>95</v>
      </c>
      <c r="B7" s="15" t="s">
        <v>102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x14ac:dyDescent="0.3">
      <c r="A8" s="14" t="s">
        <v>96</v>
      </c>
      <c r="B8" s="15" t="s">
        <v>103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x14ac:dyDescent="0.3">
      <c r="A9" s="14" t="s">
        <v>97</v>
      </c>
      <c r="B9" s="15" t="s">
        <v>212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si="0"/>
        <v>0</v>
      </c>
    </row>
    <row r="10" spans="1:14" x14ac:dyDescent="0.3">
      <c r="A10" s="14" t="s">
        <v>98</v>
      </c>
      <c r="B10" s="15" t="s">
        <v>104</v>
      </c>
      <c r="C10" s="16" t="s">
        <v>80</v>
      </c>
      <c r="D10" s="16"/>
      <c r="E10" s="16"/>
      <c r="F10" s="16"/>
      <c r="G10" s="16"/>
      <c r="H10" s="16"/>
      <c r="I10" s="16"/>
      <c r="J10" s="16" t="s">
        <v>80</v>
      </c>
      <c r="K10" s="16"/>
      <c r="L10" s="16"/>
      <c r="M10" s="16"/>
      <c r="N10" s="17">
        <f t="shared" si="0"/>
        <v>0</v>
      </c>
    </row>
    <row r="11" spans="1:14" x14ac:dyDescent="0.3">
      <c r="A11" s="14" t="s">
        <v>99</v>
      </c>
      <c r="B11" s="15" t="s">
        <v>213</v>
      </c>
      <c r="C11" s="16" t="s">
        <v>80</v>
      </c>
      <c r="D11" s="16"/>
      <c r="E11" s="16"/>
      <c r="F11" s="16"/>
      <c r="G11" s="16"/>
      <c r="H11" s="16"/>
      <c r="I11" s="16"/>
      <c r="J11" s="16" t="s">
        <v>80</v>
      </c>
      <c r="K11" s="16"/>
      <c r="L11" s="16"/>
      <c r="M11" s="16"/>
      <c r="N11" s="17">
        <f t="shared" si="0"/>
        <v>0</v>
      </c>
    </row>
    <row r="12" spans="1:14" ht="14.55" customHeight="1" x14ac:dyDescent="0.3">
      <c r="A12" s="14" t="s">
        <v>100</v>
      </c>
      <c r="B12" s="15" t="s">
        <v>249</v>
      </c>
      <c r="C12" s="16" t="s">
        <v>80</v>
      </c>
      <c r="D12" s="16"/>
      <c r="E12" s="16"/>
      <c r="F12" s="16"/>
      <c r="G12" s="16"/>
      <c r="H12" s="16"/>
      <c r="I12" s="16"/>
      <c r="J12" s="16" t="s">
        <v>80</v>
      </c>
      <c r="K12" s="16"/>
      <c r="L12" s="16"/>
      <c r="M12" s="16"/>
      <c r="N12" s="17">
        <f t="shared" si="0"/>
        <v>0</v>
      </c>
    </row>
    <row r="13" spans="1:14" ht="16.95" customHeight="1" x14ac:dyDescent="0.3">
      <c r="A13" s="14" t="s">
        <v>101</v>
      </c>
      <c r="B13" s="15" t="s">
        <v>214</v>
      </c>
      <c r="C13" s="16" t="s">
        <v>80</v>
      </c>
      <c r="D13" s="16"/>
      <c r="E13" s="16"/>
      <c r="F13" s="16"/>
      <c r="G13" s="16"/>
      <c r="H13" s="16"/>
      <c r="I13" s="16"/>
      <c r="J13" s="16" t="s">
        <v>80</v>
      </c>
      <c r="K13" s="16"/>
      <c r="L13" s="16"/>
      <c r="M13" s="16"/>
      <c r="N13" s="17">
        <f t="shared" ref="N13" si="1">COUNTIF(C13:M13,"x")</f>
        <v>0</v>
      </c>
    </row>
    <row r="14" spans="1:14" ht="15" customHeight="1" x14ac:dyDescent="0.3">
      <c r="A14" s="14" t="s">
        <v>14</v>
      </c>
      <c r="B14" s="15" t="s">
        <v>105</v>
      </c>
      <c r="C14" s="16" t="s">
        <v>80</v>
      </c>
      <c r="D14" s="16"/>
      <c r="E14" s="16"/>
      <c r="F14" s="16"/>
      <c r="G14" s="16"/>
      <c r="H14" s="16"/>
      <c r="I14" s="16"/>
      <c r="J14" s="16" t="s">
        <v>80</v>
      </c>
      <c r="K14" s="16"/>
      <c r="L14" s="16"/>
      <c r="M14" s="16"/>
      <c r="N14" s="17">
        <f t="shared" ref="N14:N16" si="2">COUNTIF(C14:M14,"x")</f>
        <v>0</v>
      </c>
    </row>
    <row r="15" spans="1:14" x14ac:dyDescent="0.3">
      <c r="A15" s="14" t="s">
        <v>15</v>
      </c>
      <c r="B15" s="15" t="s">
        <v>106</v>
      </c>
      <c r="C15" s="16" t="s">
        <v>80</v>
      </c>
      <c r="D15" s="16"/>
      <c r="E15" s="16"/>
      <c r="F15" s="16"/>
      <c r="G15" s="16"/>
      <c r="H15" s="16"/>
      <c r="I15" s="16"/>
      <c r="J15" s="16" t="s">
        <v>80</v>
      </c>
      <c r="K15" s="16"/>
      <c r="L15" s="16"/>
      <c r="M15" s="16"/>
      <c r="N15" s="17">
        <f t="shared" si="2"/>
        <v>0</v>
      </c>
    </row>
    <row r="16" spans="1:14" x14ac:dyDescent="0.3">
      <c r="A16" s="14" t="s">
        <v>16</v>
      </c>
      <c r="B16" s="15" t="s">
        <v>215</v>
      </c>
      <c r="C16" s="16" t="s">
        <v>80</v>
      </c>
      <c r="D16" s="16"/>
      <c r="E16" s="16"/>
      <c r="F16" s="16"/>
      <c r="G16" s="16"/>
      <c r="H16" s="16"/>
      <c r="I16" s="16"/>
      <c r="J16" s="16" t="s">
        <v>80</v>
      </c>
      <c r="K16" s="16"/>
      <c r="L16" s="16"/>
      <c r="M16" s="16"/>
      <c r="N16" s="17">
        <f t="shared" si="2"/>
        <v>0</v>
      </c>
    </row>
    <row r="17" spans="1:14" x14ac:dyDescent="0.3">
      <c r="A17" s="14" t="s">
        <v>217</v>
      </c>
      <c r="B17" s="15" t="s">
        <v>216</v>
      </c>
      <c r="C17" s="16" t="s">
        <v>80</v>
      </c>
      <c r="D17" s="16"/>
      <c r="E17" s="16"/>
      <c r="F17" s="16"/>
      <c r="G17" s="16"/>
      <c r="H17" s="16"/>
      <c r="I17" s="16"/>
      <c r="J17" s="16" t="s">
        <v>80</v>
      </c>
      <c r="K17" s="16"/>
      <c r="L17" s="16"/>
      <c r="M17" s="16"/>
      <c r="N17" s="17">
        <f t="shared" ref="N17" si="3">COUNTIF(C17:M17,"x")</f>
        <v>0</v>
      </c>
    </row>
    <row r="18" spans="1:14" x14ac:dyDescent="0.3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3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3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3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3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3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17" xr:uid="{102D1C16-50AB-4037-98EA-505DA8418BE2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52DE-9E81-438D-9EE4-9E2A35DB2C8C}">
  <dimension ref="A1:N20"/>
  <sheetViews>
    <sheetView topLeftCell="B1" zoomScaleNormal="100" workbookViewId="0">
      <pane ySplit="4" topLeftCell="A5" activePane="bottomLeft" state="frozen"/>
      <selection activeCell="D25" sqref="D25"/>
      <selection pane="bottomLeft" activeCell="B28" sqref="B28"/>
    </sheetView>
  </sheetViews>
  <sheetFormatPr defaultColWidth="8.77734375" defaultRowHeight="13.8" x14ac:dyDescent="0.3"/>
  <cols>
    <col min="1" max="1" width="8.77734375" style="13"/>
    <col min="2" max="2" width="104.88671875" style="19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3"/>
  </cols>
  <sheetData>
    <row r="1" spans="1:14" s="1" customFormat="1" ht="21" x14ac:dyDescent="0.3">
      <c r="A1" s="2"/>
      <c r="B1" s="2" t="s">
        <v>6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14.4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18" x14ac:dyDescent="0.3">
      <c r="A3" s="22" t="s">
        <v>9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x14ac:dyDescent="0.3">
      <c r="A5" s="14" t="s">
        <v>107</v>
      </c>
      <c r="B5" s="15" t="s">
        <v>116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13" si="0">COUNTIF(C5:M5,"x")</f>
        <v>0</v>
      </c>
    </row>
    <row r="6" spans="1:14" x14ac:dyDescent="0.3">
      <c r="A6" s="14" t="s">
        <v>108</v>
      </c>
      <c r="B6" s="15" t="s">
        <v>102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x14ac:dyDescent="0.3">
      <c r="A7" s="14" t="s">
        <v>109</v>
      </c>
      <c r="B7" s="15" t="s">
        <v>212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x14ac:dyDescent="0.3">
      <c r="A8" s="14" t="s">
        <v>110</v>
      </c>
      <c r="B8" s="15" t="s">
        <v>213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x14ac:dyDescent="0.3">
      <c r="A9" s="14" t="s">
        <v>111</v>
      </c>
      <c r="B9" s="15" t="s">
        <v>249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si="0"/>
        <v>0</v>
      </c>
    </row>
    <row r="10" spans="1:14" x14ac:dyDescent="0.3">
      <c r="A10" s="14" t="s">
        <v>112</v>
      </c>
      <c r="B10" s="15" t="s">
        <v>214</v>
      </c>
      <c r="C10" s="16" t="s">
        <v>80</v>
      </c>
      <c r="D10" s="16"/>
      <c r="E10" s="16"/>
      <c r="F10" s="16"/>
      <c r="G10" s="16"/>
      <c r="H10" s="16"/>
      <c r="I10" s="16"/>
      <c r="J10" s="16" t="s">
        <v>80</v>
      </c>
      <c r="K10" s="16"/>
      <c r="L10" s="16"/>
      <c r="M10" s="16"/>
      <c r="N10" s="17">
        <f t="shared" si="0"/>
        <v>0</v>
      </c>
    </row>
    <row r="11" spans="1:14" x14ac:dyDescent="0.3">
      <c r="A11" s="14" t="s">
        <v>113</v>
      </c>
      <c r="B11" s="15" t="s">
        <v>105</v>
      </c>
      <c r="C11" s="16" t="s">
        <v>80</v>
      </c>
      <c r="D11" s="16"/>
      <c r="E11" s="16"/>
      <c r="F11" s="16"/>
      <c r="G11" s="16"/>
      <c r="H11" s="16"/>
      <c r="I11" s="16"/>
      <c r="J11" s="16" t="s">
        <v>80</v>
      </c>
      <c r="K11" s="16"/>
      <c r="L11" s="16"/>
      <c r="M11" s="16"/>
      <c r="N11" s="17">
        <f t="shared" si="0"/>
        <v>0</v>
      </c>
    </row>
    <row r="12" spans="1:14" ht="27.6" x14ac:dyDescent="0.3">
      <c r="A12" s="14" t="s">
        <v>114</v>
      </c>
      <c r="B12" s="15" t="s">
        <v>117</v>
      </c>
      <c r="C12" s="16" t="s">
        <v>80</v>
      </c>
      <c r="D12" s="16"/>
      <c r="E12" s="16"/>
      <c r="F12" s="16"/>
      <c r="G12" s="16"/>
      <c r="H12" s="16"/>
      <c r="I12" s="16"/>
      <c r="J12" s="16" t="s">
        <v>80</v>
      </c>
      <c r="K12" s="16"/>
      <c r="L12" s="16"/>
      <c r="M12" s="16"/>
      <c r="N12" s="17">
        <f t="shared" si="0"/>
        <v>0</v>
      </c>
    </row>
    <row r="13" spans="1:14" x14ac:dyDescent="0.3">
      <c r="A13" s="14" t="s">
        <v>115</v>
      </c>
      <c r="B13" s="15" t="s">
        <v>118</v>
      </c>
      <c r="C13" s="16" t="s">
        <v>80</v>
      </c>
      <c r="D13" s="16"/>
      <c r="E13" s="16"/>
      <c r="F13" s="16"/>
      <c r="G13" s="16"/>
      <c r="H13" s="16"/>
      <c r="I13" s="16"/>
      <c r="J13" s="16" t="s">
        <v>80</v>
      </c>
      <c r="K13" s="16"/>
      <c r="L13" s="16"/>
      <c r="M13" s="16"/>
      <c r="N13" s="17">
        <f t="shared" si="0"/>
        <v>0</v>
      </c>
    </row>
    <row r="14" spans="1:14" x14ac:dyDescent="0.3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3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 x14ac:dyDescent="0.3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3:14" x14ac:dyDescent="0.3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 x14ac:dyDescent="0.3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x14ac:dyDescent="0.3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13" xr:uid="{B39D52EE-9C73-4FD1-9495-F765CEC93582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4F32-18DA-4608-A5CA-1073D81DD7F7}">
  <dimension ref="A1:N27"/>
  <sheetViews>
    <sheetView topLeftCell="B1" zoomScaleNormal="100" workbookViewId="0">
      <pane ySplit="4" topLeftCell="A5" activePane="bottomLeft" state="frozen"/>
      <selection activeCell="D25" sqref="D25"/>
      <selection pane="bottomLeft" activeCell="B1" sqref="A1:XFD1048576"/>
    </sheetView>
  </sheetViews>
  <sheetFormatPr defaultColWidth="8.77734375" defaultRowHeight="13.8" x14ac:dyDescent="0.3"/>
  <cols>
    <col min="1" max="1" width="8.77734375" style="13"/>
    <col min="2" max="2" width="112.21875" style="19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3"/>
  </cols>
  <sheetData>
    <row r="1" spans="1:14" s="1" customFormat="1" ht="21" x14ac:dyDescent="0.3">
      <c r="A1" s="20"/>
      <c r="B1" s="35" t="s">
        <v>42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14.4" x14ac:dyDescent="0.3">
      <c r="A2" s="20"/>
      <c r="B2" s="20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18" x14ac:dyDescent="0.3">
      <c r="A3" s="22" t="s">
        <v>43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x14ac:dyDescent="0.3">
      <c r="A5" s="14" t="s">
        <v>121</v>
      </c>
      <c r="B5" s="15" t="s">
        <v>252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9" si="0">COUNTIF(C5:M5,"x")</f>
        <v>0</v>
      </c>
    </row>
    <row r="6" spans="1:14" x14ac:dyDescent="0.3">
      <c r="A6" s="14" t="s">
        <v>122</v>
      </c>
      <c r="B6" s="15" t="s">
        <v>250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ht="13.95" customHeight="1" x14ac:dyDescent="0.3">
      <c r="A7" s="14" t="s">
        <v>123</v>
      </c>
      <c r="B7" s="15" t="s">
        <v>251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x14ac:dyDescent="0.3">
      <c r="A8" s="14" t="s">
        <v>124</v>
      </c>
      <c r="B8" s="15" t="s">
        <v>204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ht="15.45" customHeight="1" x14ac:dyDescent="0.3">
      <c r="A9" s="14" t="s">
        <v>125</v>
      </c>
      <c r="B9" s="15" t="s">
        <v>205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si="0"/>
        <v>0</v>
      </c>
    </row>
    <row r="10" spans="1:14" x14ac:dyDescent="0.3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3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3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3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3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3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 x14ac:dyDescent="0.3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3:14" x14ac:dyDescent="0.3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 x14ac:dyDescent="0.3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x14ac:dyDescent="0.3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3:14" x14ac:dyDescent="0.3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3:14" x14ac:dyDescent="0.3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3:14" x14ac:dyDescent="0.3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3:14" x14ac:dyDescent="0.3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3:14" x14ac:dyDescent="0.3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3:14" x14ac:dyDescent="0.3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3:14" x14ac:dyDescent="0.3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9" xr:uid="{24930D5D-3835-4789-94AB-A86524CDCBC7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4C37-9B61-4237-B73A-701901031CAA}">
  <dimension ref="A1:N21"/>
  <sheetViews>
    <sheetView topLeftCell="B3" zoomScaleNormal="100" workbookViewId="0">
      <selection activeCell="B12" sqref="B12"/>
    </sheetView>
  </sheetViews>
  <sheetFormatPr defaultColWidth="8.77734375" defaultRowHeight="13.8" x14ac:dyDescent="0.3"/>
  <cols>
    <col min="1" max="1" width="8.77734375" style="14"/>
    <col min="2" max="2" width="98.218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2.95" customHeight="1" x14ac:dyDescent="0.3">
      <c r="B1" s="35" t="s">
        <v>44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12.45" customHeight="1" x14ac:dyDescent="0.3">
      <c r="A2" s="35"/>
      <c r="B2" s="3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2" t="s">
        <v>45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x14ac:dyDescent="0.3">
      <c r="A5" s="14" t="s">
        <v>119</v>
      </c>
      <c r="B5" s="15" t="s">
        <v>120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" si="0">COUNTIF(C5:M5,"x")</f>
        <v>0</v>
      </c>
    </row>
    <row r="6" spans="1:14" x14ac:dyDescent="0.3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3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3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3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3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3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x14ac:dyDescent="0.3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3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3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3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 x14ac:dyDescent="0.3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3:14" x14ac:dyDescent="0.3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 x14ac:dyDescent="0.3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x14ac:dyDescent="0.3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3:14" x14ac:dyDescent="0.3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mergeCells count="1">
    <mergeCell ref="A3:B3"/>
  </mergeCells>
  <dataValidations count="1">
    <dataValidation type="textLength" errorStyle="information" operator="lessThan" allowBlank="1" showInputMessage="1" showErrorMessage="1" prompt="Vul hier een &quot;x&quot; in. " sqref="C5:M5" xr:uid="{B45068A2-E278-424D-A661-096685225EBA}">
      <formula1>2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72F1-3A33-42B4-BEC6-36984BFDE573}">
  <dimension ref="A1:N41"/>
  <sheetViews>
    <sheetView zoomScaleNormal="100" workbookViewId="0">
      <pane ySplit="4" topLeftCell="A15" activePane="bottomLeft" state="frozen"/>
      <selection activeCell="D25" sqref="D25"/>
      <selection pane="bottomLeft" activeCell="B19" sqref="B19"/>
    </sheetView>
  </sheetViews>
  <sheetFormatPr defaultColWidth="8.77734375" defaultRowHeight="13.8" x14ac:dyDescent="0.3"/>
  <cols>
    <col min="1" max="1" width="8.77734375" style="13"/>
    <col min="2" max="2" width="86.77734375" style="19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3"/>
  </cols>
  <sheetData>
    <row r="1" spans="1:14" s="1" customFormat="1" ht="21" x14ac:dyDescent="0.3">
      <c r="B1" s="2" t="s">
        <v>5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18.45" customHeight="1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" customFormat="1" ht="18" x14ac:dyDescent="0.3">
      <c r="A3" s="6" t="s">
        <v>17</v>
      </c>
      <c r="B3" s="6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31.05" customHeight="1" x14ac:dyDescent="0.3">
      <c r="A5" s="14" t="s">
        <v>127</v>
      </c>
      <c r="B5" s="15" t="s">
        <v>231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8" si="0">COUNTIF(C5:M5,"x")</f>
        <v>0</v>
      </c>
    </row>
    <row r="6" spans="1:14" ht="16.5" customHeight="1" x14ac:dyDescent="0.3">
      <c r="A6" s="14" t="s">
        <v>128</v>
      </c>
      <c r="B6" s="15" t="s">
        <v>126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ht="19.5" customHeight="1" x14ac:dyDescent="0.3">
      <c r="A7" s="14" t="s">
        <v>129</v>
      </c>
      <c r="B7" s="15" t="s">
        <v>136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ht="28.95" customHeight="1" x14ac:dyDescent="0.3">
      <c r="A8" s="14" t="s">
        <v>130</v>
      </c>
      <c r="B8" s="15" t="s">
        <v>137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ht="19.5" customHeight="1" x14ac:dyDescent="0.3">
      <c r="A9" s="14" t="s">
        <v>131</v>
      </c>
      <c r="B9" s="15" t="s">
        <v>138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ref="N9" si="1">COUNTIF(C9:M9,"x")</f>
        <v>0</v>
      </c>
    </row>
    <row r="10" spans="1:14" ht="20.55" customHeight="1" x14ac:dyDescent="0.3">
      <c r="A10" s="14" t="s">
        <v>132</v>
      </c>
      <c r="B10" s="15" t="s">
        <v>232</v>
      </c>
      <c r="C10" s="16" t="s">
        <v>80</v>
      </c>
      <c r="D10" s="16"/>
      <c r="E10" s="16"/>
      <c r="F10" s="16"/>
      <c r="G10" s="16"/>
      <c r="H10" s="16"/>
      <c r="I10" s="16"/>
      <c r="J10" s="16" t="s">
        <v>80</v>
      </c>
      <c r="K10" s="16"/>
      <c r="L10" s="16"/>
      <c r="M10" s="16"/>
      <c r="N10" s="17">
        <f t="shared" ref="N10:N15" si="2">COUNTIF(C10:M10,"x")</f>
        <v>0</v>
      </c>
    </row>
    <row r="11" spans="1:14" ht="27.6" x14ac:dyDescent="0.3">
      <c r="A11" s="14" t="s">
        <v>133</v>
      </c>
      <c r="B11" s="15" t="s">
        <v>139</v>
      </c>
      <c r="C11" s="16" t="s">
        <v>80</v>
      </c>
      <c r="D11" s="16"/>
      <c r="E11" s="16"/>
      <c r="F11" s="16"/>
      <c r="G11" s="16"/>
      <c r="H11" s="16"/>
      <c r="I11" s="16"/>
      <c r="J11" s="16" t="s">
        <v>80</v>
      </c>
      <c r="K11" s="16"/>
      <c r="L11" s="16"/>
      <c r="M11" s="16"/>
      <c r="N11" s="17">
        <f t="shared" si="2"/>
        <v>0</v>
      </c>
    </row>
    <row r="12" spans="1:14" ht="15" customHeight="1" x14ac:dyDescent="0.3">
      <c r="A12" s="14" t="s">
        <v>134</v>
      </c>
      <c r="B12" s="15" t="s">
        <v>140</v>
      </c>
      <c r="C12" s="16" t="s">
        <v>80</v>
      </c>
      <c r="D12" s="16"/>
      <c r="E12" s="16"/>
      <c r="F12" s="16"/>
      <c r="G12" s="16"/>
      <c r="H12" s="16"/>
      <c r="I12" s="16"/>
      <c r="J12" s="16" t="s">
        <v>80</v>
      </c>
      <c r="K12" s="16"/>
      <c r="L12" s="16"/>
      <c r="M12" s="16"/>
      <c r="N12" s="17">
        <f t="shared" si="2"/>
        <v>0</v>
      </c>
    </row>
    <row r="13" spans="1:14" ht="17.55" customHeight="1" x14ac:dyDescent="0.3">
      <c r="A13" s="14" t="s">
        <v>135</v>
      </c>
      <c r="B13" s="15" t="s">
        <v>141</v>
      </c>
      <c r="C13" s="16" t="s">
        <v>80</v>
      </c>
      <c r="D13" s="16"/>
      <c r="E13" s="16"/>
      <c r="F13" s="16"/>
      <c r="G13" s="16"/>
      <c r="H13" s="16"/>
      <c r="I13" s="16"/>
      <c r="J13" s="16" t="s">
        <v>80</v>
      </c>
      <c r="K13" s="16"/>
      <c r="L13" s="16"/>
      <c r="M13" s="16"/>
      <c r="N13" s="17">
        <f t="shared" si="2"/>
        <v>0</v>
      </c>
    </row>
    <row r="14" spans="1:14" ht="28.95" customHeight="1" x14ac:dyDescent="0.3">
      <c r="A14" s="14" t="s">
        <v>18</v>
      </c>
      <c r="B14" s="15" t="s">
        <v>233</v>
      </c>
      <c r="C14" s="16" t="s">
        <v>80</v>
      </c>
      <c r="D14" s="16"/>
      <c r="E14" s="16"/>
      <c r="F14" s="16"/>
      <c r="G14" s="16"/>
      <c r="H14" s="16"/>
      <c r="I14" s="16"/>
      <c r="J14" s="16" t="s">
        <v>80</v>
      </c>
      <c r="K14" s="16"/>
      <c r="L14" s="16"/>
      <c r="M14" s="16"/>
      <c r="N14" s="17">
        <f t="shared" si="2"/>
        <v>0</v>
      </c>
    </row>
    <row r="15" spans="1:14" ht="27" customHeight="1" x14ac:dyDescent="0.3">
      <c r="A15" s="14" t="s">
        <v>19</v>
      </c>
      <c r="B15" s="15" t="s">
        <v>142</v>
      </c>
      <c r="C15" s="16" t="s">
        <v>80</v>
      </c>
      <c r="D15" s="16"/>
      <c r="E15" s="16"/>
      <c r="F15" s="16"/>
      <c r="G15" s="16"/>
      <c r="H15" s="16"/>
      <c r="I15" s="16"/>
      <c r="J15" s="16" t="s">
        <v>80</v>
      </c>
      <c r="K15" s="16"/>
      <c r="L15" s="16"/>
      <c r="M15" s="16"/>
      <c r="N15" s="17">
        <f t="shared" si="2"/>
        <v>0</v>
      </c>
    </row>
    <row r="16" spans="1:14" x14ac:dyDescent="0.3">
      <c r="A16" s="14" t="s">
        <v>20</v>
      </c>
      <c r="B16" s="15" t="s">
        <v>234</v>
      </c>
      <c r="C16" s="16" t="s">
        <v>80</v>
      </c>
      <c r="D16" s="16"/>
      <c r="E16" s="16"/>
      <c r="F16" s="16"/>
      <c r="G16" s="16"/>
      <c r="H16" s="16"/>
      <c r="I16" s="16"/>
      <c r="J16" s="16" t="s">
        <v>80</v>
      </c>
      <c r="K16" s="16"/>
      <c r="L16" s="16"/>
      <c r="M16" s="16"/>
      <c r="N16" s="17">
        <f t="shared" ref="N16" si="3">COUNTIF(C16:M16,"x")</f>
        <v>0</v>
      </c>
    </row>
    <row r="17" spans="1:14" ht="19.05" customHeight="1" x14ac:dyDescent="0.3">
      <c r="A17" s="14" t="s">
        <v>21</v>
      </c>
      <c r="B17" s="15" t="s">
        <v>143</v>
      </c>
      <c r="C17" s="16" t="s">
        <v>80</v>
      </c>
      <c r="D17" s="16"/>
      <c r="E17" s="16"/>
      <c r="F17" s="16"/>
      <c r="G17" s="16"/>
      <c r="H17" s="16"/>
      <c r="I17" s="16"/>
      <c r="J17" s="16" t="s">
        <v>80</v>
      </c>
      <c r="K17" s="16"/>
      <c r="L17" s="16"/>
      <c r="M17" s="16"/>
      <c r="N17" s="17">
        <f t="shared" ref="N17" si="4">COUNTIF(C17:M17,"x")</f>
        <v>0</v>
      </c>
    </row>
    <row r="18" spans="1:14" ht="28.05" customHeight="1" x14ac:dyDescent="0.3">
      <c r="A18" s="14" t="s">
        <v>22</v>
      </c>
      <c r="B18" s="15" t="s">
        <v>235</v>
      </c>
      <c r="C18" s="16" t="s">
        <v>80</v>
      </c>
      <c r="D18" s="16"/>
      <c r="E18" s="16"/>
      <c r="F18" s="16"/>
      <c r="G18" s="16"/>
      <c r="H18" s="16"/>
      <c r="I18" s="16"/>
      <c r="J18" s="16" t="s">
        <v>80</v>
      </c>
      <c r="K18" s="16"/>
      <c r="L18" s="16"/>
      <c r="M18" s="16"/>
      <c r="N18" s="17">
        <f t="shared" ref="N18" si="5">COUNTIF(C18:M18,"x")</f>
        <v>0</v>
      </c>
    </row>
    <row r="19" spans="1:14" ht="21" customHeight="1" x14ac:dyDescent="0.3">
      <c r="A19" s="14" t="s">
        <v>23</v>
      </c>
      <c r="B19" s="15" t="s">
        <v>144</v>
      </c>
      <c r="C19" s="16" t="s">
        <v>80</v>
      </c>
      <c r="D19" s="16"/>
      <c r="E19" s="16"/>
      <c r="F19" s="16"/>
      <c r="G19" s="16"/>
      <c r="H19" s="16"/>
      <c r="I19" s="16"/>
      <c r="J19" s="16" t="s">
        <v>80</v>
      </c>
      <c r="K19" s="16"/>
      <c r="L19" s="16"/>
      <c r="M19" s="16"/>
      <c r="N19" s="17">
        <f t="shared" ref="N19:N20" si="6">COUNTIF(C19:M19,"x")</f>
        <v>0</v>
      </c>
    </row>
    <row r="20" spans="1:14" ht="31.05" customHeight="1" x14ac:dyDescent="0.3">
      <c r="A20" s="14" t="s">
        <v>24</v>
      </c>
      <c r="B20" s="15" t="s">
        <v>236</v>
      </c>
      <c r="C20" s="16" t="s">
        <v>80</v>
      </c>
      <c r="D20" s="16"/>
      <c r="E20" s="16"/>
      <c r="F20" s="16"/>
      <c r="G20" s="16"/>
      <c r="H20" s="16"/>
      <c r="I20" s="16"/>
      <c r="J20" s="16" t="s">
        <v>80</v>
      </c>
      <c r="K20" s="16"/>
      <c r="L20" s="16"/>
      <c r="M20" s="16"/>
      <c r="N20" s="17">
        <f t="shared" si="6"/>
        <v>0</v>
      </c>
    </row>
    <row r="21" spans="1:14" ht="19.5" customHeight="1" x14ac:dyDescent="0.3">
      <c r="A21" s="14" t="s">
        <v>25</v>
      </c>
      <c r="B21" s="15" t="s">
        <v>237</v>
      </c>
      <c r="C21" s="16" t="s">
        <v>80</v>
      </c>
      <c r="D21" s="16"/>
      <c r="E21" s="16"/>
      <c r="F21" s="16"/>
      <c r="G21" s="16"/>
      <c r="H21" s="16"/>
      <c r="I21" s="16"/>
      <c r="J21" s="16" t="s">
        <v>80</v>
      </c>
      <c r="K21" s="16"/>
      <c r="L21" s="16"/>
      <c r="M21" s="16"/>
      <c r="N21" s="17">
        <f t="shared" ref="N21" si="7">COUNTIF(C21:M21,"x")</f>
        <v>0</v>
      </c>
    </row>
    <row r="22" spans="1:14" ht="26.55" customHeight="1" x14ac:dyDescent="0.3">
      <c r="A22" s="14" t="s">
        <v>26</v>
      </c>
      <c r="B22" s="18" t="s">
        <v>238</v>
      </c>
      <c r="C22" s="16" t="s">
        <v>80</v>
      </c>
      <c r="D22" s="16"/>
      <c r="E22" s="16"/>
      <c r="F22" s="16"/>
      <c r="G22" s="16"/>
      <c r="H22" s="16"/>
      <c r="I22" s="16"/>
      <c r="J22" s="16" t="s">
        <v>80</v>
      </c>
      <c r="K22" s="16"/>
      <c r="L22" s="16"/>
      <c r="M22" s="16"/>
      <c r="N22" s="17">
        <f t="shared" ref="N22:N25" si="8">COUNTIF(C22:M22,"x")</f>
        <v>0</v>
      </c>
    </row>
    <row r="23" spans="1:14" ht="17.55" customHeight="1" x14ac:dyDescent="0.3">
      <c r="A23" s="14" t="s">
        <v>27</v>
      </c>
      <c r="B23" s="15" t="s">
        <v>145</v>
      </c>
      <c r="C23" s="16" t="s">
        <v>80</v>
      </c>
      <c r="D23" s="16"/>
      <c r="E23" s="16"/>
      <c r="F23" s="16"/>
      <c r="G23" s="16"/>
      <c r="H23" s="16"/>
      <c r="I23" s="16"/>
      <c r="J23" s="16" t="s">
        <v>80</v>
      </c>
      <c r="K23" s="16"/>
      <c r="L23" s="16"/>
      <c r="M23" s="16"/>
      <c r="N23" s="17">
        <f t="shared" si="8"/>
        <v>0</v>
      </c>
    </row>
    <row r="24" spans="1:14" ht="27" customHeight="1" x14ac:dyDescent="0.3">
      <c r="A24" s="14" t="s">
        <v>28</v>
      </c>
      <c r="B24" s="15" t="s">
        <v>146</v>
      </c>
      <c r="C24" s="16" t="s">
        <v>80</v>
      </c>
      <c r="D24" s="16"/>
      <c r="E24" s="16"/>
      <c r="F24" s="16"/>
      <c r="G24" s="16"/>
      <c r="H24" s="16"/>
      <c r="I24" s="16"/>
      <c r="J24" s="16" t="s">
        <v>80</v>
      </c>
      <c r="K24" s="16"/>
      <c r="L24" s="16"/>
      <c r="M24" s="16"/>
      <c r="N24" s="17">
        <f t="shared" si="8"/>
        <v>0</v>
      </c>
    </row>
    <row r="25" spans="1:14" ht="30.45" customHeight="1" x14ac:dyDescent="0.3">
      <c r="A25" s="14" t="s">
        <v>29</v>
      </c>
      <c r="B25" s="15" t="s">
        <v>239</v>
      </c>
      <c r="C25" s="16" t="s">
        <v>80</v>
      </c>
      <c r="D25" s="16"/>
      <c r="E25" s="16"/>
      <c r="F25" s="16"/>
      <c r="G25" s="16"/>
      <c r="H25" s="16"/>
      <c r="I25" s="16"/>
      <c r="J25" s="16" t="s">
        <v>80</v>
      </c>
      <c r="K25" s="16"/>
      <c r="L25" s="16"/>
      <c r="M25" s="16"/>
      <c r="N25" s="17">
        <f t="shared" si="8"/>
        <v>0</v>
      </c>
    </row>
    <row r="26" spans="1:14" ht="22.5" customHeight="1" x14ac:dyDescent="0.3">
      <c r="A26" s="14" t="s">
        <v>30</v>
      </c>
      <c r="B26" s="15" t="s">
        <v>254</v>
      </c>
      <c r="C26" s="16" t="s">
        <v>80</v>
      </c>
      <c r="D26" s="16"/>
      <c r="E26" s="16"/>
      <c r="F26" s="16"/>
      <c r="G26" s="16"/>
      <c r="H26" s="16"/>
      <c r="I26" s="16"/>
      <c r="J26" s="16" t="s">
        <v>80</v>
      </c>
      <c r="K26" s="16"/>
      <c r="L26" s="16"/>
      <c r="M26" s="16"/>
      <c r="N26" s="17">
        <f t="shared" ref="N26" si="9">COUNTIF(C26:M26,"x")</f>
        <v>0</v>
      </c>
    </row>
    <row r="27" spans="1:14" ht="26.55" customHeight="1" x14ac:dyDescent="0.3">
      <c r="A27" s="14" t="s">
        <v>31</v>
      </c>
      <c r="B27" s="15" t="s">
        <v>240</v>
      </c>
      <c r="C27" s="16" t="s">
        <v>80</v>
      </c>
      <c r="D27" s="16"/>
      <c r="E27" s="16"/>
      <c r="F27" s="16"/>
      <c r="G27" s="16"/>
      <c r="H27" s="16"/>
      <c r="I27" s="16"/>
      <c r="J27" s="16" t="s">
        <v>80</v>
      </c>
      <c r="K27" s="16"/>
      <c r="L27" s="16"/>
      <c r="M27" s="16"/>
      <c r="N27" s="17">
        <f t="shared" ref="N27:N28" si="10">COUNTIF(C27:M27,"x")</f>
        <v>0</v>
      </c>
    </row>
    <row r="28" spans="1:14" ht="18.45" customHeight="1" x14ac:dyDescent="0.3">
      <c r="A28" s="14" t="s">
        <v>32</v>
      </c>
      <c r="B28" s="15" t="s">
        <v>147</v>
      </c>
      <c r="C28" s="16" t="s">
        <v>80</v>
      </c>
      <c r="D28" s="16"/>
      <c r="E28" s="16"/>
      <c r="F28" s="16"/>
      <c r="G28" s="16"/>
      <c r="H28" s="16"/>
      <c r="I28" s="16"/>
      <c r="J28" s="16" t="s">
        <v>80</v>
      </c>
      <c r="K28" s="16"/>
      <c r="L28" s="16"/>
      <c r="M28" s="16"/>
      <c r="N28" s="17">
        <f t="shared" si="10"/>
        <v>0</v>
      </c>
    </row>
    <row r="29" spans="1:14" ht="23.55" customHeight="1" x14ac:dyDescent="0.3">
      <c r="A29" s="14" t="s">
        <v>33</v>
      </c>
      <c r="B29" s="15" t="s">
        <v>148</v>
      </c>
      <c r="C29" s="16" t="s">
        <v>80</v>
      </c>
      <c r="D29" s="16"/>
      <c r="E29" s="16"/>
      <c r="F29" s="16"/>
      <c r="G29" s="16"/>
      <c r="H29" s="16"/>
      <c r="I29" s="16"/>
      <c r="J29" s="16" t="s">
        <v>80</v>
      </c>
      <c r="K29" s="16"/>
      <c r="L29" s="16"/>
      <c r="M29" s="16"/>
      <c r="N29" s="17">
        <f t="shared" ref="N29" si="11">COUNTIF(C29:M29,"x")</f>
        <v>0</v>
      </c>
    </row>
    <row r="30" spans="1:14" ht="19.95" customHeight="1" x14ac:dyDescent="0.3">
      <c r="A30" s="14" t="s">
        <v>34</v>
      </c>
      <c r="B30" s="15" t="s">
        <v>149</v>
      </c>
      <c r="C30" s="16" t="s">
        <v>80</v>
      </c>
      <c r="D30" s="16"/>
      <c r="E30" s="16"/>
      <c r="F30" s="16"/>
      <c r="G30" s="16"/>
      <c r="H30" s="16"/>
      <c r="I30" s="16"/>
      <c r="J30" s="16" t="s">
        <v>80</v>
      </c>
      <c r="K30" s="16"/>
      <c r="L30" s="16"/>
      <c r="M30" s="16"/>
      <c r="N30" s="17">
        <f t="shared" ref="N30:N36" si="12">COUNTIF(C30:M30,"x")</f>
        <v>0</v>
      </c>
    </row>
    <row r="31" spans="1:14" ht="27.45" customHeight="1" x14ac:dyDescent="0.3">
      <c r="A31" s="14" t="s">
        <v>35</v>
      </c>
      <c r="B31" s="15" t="s">
        <v>150</v>
      </c>
      <c r="C31" s="16" t="s">
        <v>80</v>
      </c>
      <c r="D31" s="16"/>
      <c r="E31" s="16"/>
      <c r="F31" s="16"/>
      <c r="G31" s="16"/>
      <c r="H31" s="16"/>
      <c r="I31" s="16"/>
      <c r="J31" s="16" t="s">
        <v>80</v>
      </c>
      <c r="K31" s="16"/>
      <c r="L31" s="16"/>
      <c r="M31" s="16"/>
      <c r="N31" s="17">
        <f t="shared" si="12"/>
        <v>0</v>
      </c>
    </row>
    <row r="32" spans="1:14" ht="28.95" customHeight="1" x14ac:dyDescent="0.3">
      <c r="A32" s="14" t="s">
        <v>36</v>
      </c>
      <c r="B32" s="15" t="s">
        <v>151</v>
      </c>
      <c r="C32" s="16" t="s">
        <v>80</v>
      </c>
      <c r="D32" s="16"/>
      <c r="E32" s="16"/>
      <c r="F32" s="16"/>
      <c r="G32" s="16"/>
      <c r="H32" s="16"/>
      <c r="I32" s="16"/>
      <c r="J32" s="16" t="s">
        <v>80</v>
      </c>
      <c r="K32" s="16"/>
      <c r="L32" s="16"/>
      <c r="M32" s="16"/>
      <c r="N32" s="17">
        <f t="shared" si="12"/>
        <v>0</v>
      </c>
    </row>
    <row r="33" spans="1:14" ht="25.95" customHeight="1" x14ac:dyDescent="0.3">
      <c r="A33" s="14" t="s">
        <v>37</v>
      </c>
      <c r="B33" s="15" t="s">
        <v>152</v>
      </c>
      <c r="C33" s="16" t="s">
        <v>80</v>
      </c>
      <c r="D33" s="16"/>
      <c r="E33" s="16"/>
      <c r="F33" s="16"/>
      <c r="G33" s="16"/>
      <c r="H33" s="16"/>
      <c r="I33" s="16"/>
      <c r="J33" s="16" t="s">
        <v>80</v>
      </c>
      <c r="K33" s="16"/>
      <c r="L33" s="16"/>
      <c r="M33" s="16"/>
      <c r="N33" s="17">
        <f t="shared" si="12"/>
        <v>0</v>
      </c>
    </row>
    <row r="34" spans="1:14" ht="28.05" customHeight="1" x14ac:dyDescent="0.3">
      <c r="A34" s="14" t="s">
        <v>38</v>
      </c>
      <c r="B34" s="15" t="s">
        <v>241</v>
      </c>
      <c r="C34" s="16" t="s">
        <v>80</v>
      </c>
      <c r="D34" s="16"/>
      <c r="E34" s="16"/>
      <c r="F34" s="16"/>
      <c r="G34" s="16"/>
      <c r="H34" s="16"/>
      <c r="I34" s="16"/>
      <c r="J34" s="16" t="s">
        <v>80</v>
      </c>
      <c r="K34" s="16"/>
      <c r="L34" s="16"/>
      <c r="M34" s="16"/>
      <c r="N34" s="17">
        <f t="shared" si="12"/>
        <v>0</v>
      </c>
    </row>
    <row r="35" spans="1:14" ht="27.6" x14ac:dyDescent="0.3">
      <c r="A35" s="14" t="s">
        <v>39</v>
      </c>
      <c r="B35" s="15" t="s">
        <v>253</v>
      </c>
      <c r="C35" s="16" t="s">
        <v>80</v>
      </c>
      <c r="D35" s="16"/>
      <c r="E35" s="16"/>
      <c r="F35" s="16"/>
      <c r="G35" s="16"/>
      <c r="H35" s="16"/>
      <c r="I35" s="16"/>
      <c r="J35" s="16" t="s">
        <v>80</v>
      </c>
      <c r="K35" s="16"/>
      <c r="L35" s="16"/>
      <c r="M35" s="16"/>
      <c r="N35" s="17">
        <f t="shared" si="12"/>
        <v>0</v>
      </c>
    </row>
    <row r="36" spans="1:14" ht="18.45" customHeight="1" x14ac:dyDescent="0.3">
      <c r="A36" s="14" t="s">
        <v>40</v>
      </c>
      <c r="B36" s="15" t="s">
        <v>242</v>
      </c>
      <c r="C36" s="16" t="s">
        <v>80</v>
      </c>
      <c r="D36" s="16"/>
      <c r="E36" s="16"/>
      <c r="F36" s="16"/>
      <c r="G36" s="16"/>
      <c r="H36" s="16"/>
      <c r="I36" s="16"/>
      <c r="J36" s="16" t="s">
        <v>80</v>
      </c>
      <c r="K36" s="16"/>
      <c r="L36" s="16"/>
      <c r="M36" s="16"/>
      <c r="N36" s="17">
        <f t="shared" si="12"/>
        <v>0</v>
      </c>
    </row>
    <row r="37" spans="1:14" ht="20.55" customHeight="1" x14ac:dyDescent="0.3">
      <c r="A37" s="14" t="s">
        <v>153</v>
      </c>
      <c r="B37" s="15" t="s">
        <v>243</v>
      </c>
      <c r="C37" s="16" t="s">
        <v>80</v>
      </c>
      <c r="D37" s="16"/>
      <c r="E37" s="16"/>
      <c r="F37" s="16"/>
      <c r="G37" s="16"/>
      <c r="H37" s="16"/>
      <c r="I37" s="16"/>
      <c r="J37" s="16" t="s">
        <v>80</v>
      </c>
      <c r="K37" s="16"/>
      <c r="L37" s="16"/>
      <c r="M37" s="16"/>
      <c r="N37" s="17">
        <f t="shared" ref="N37:N38" si="13">COUNTIF(C37:M37,"x")</f>
        <v>0</v>
      </c>
    </row>
    <row r="38" spans="1:14" ht="28.05" customHeight="1" x14ac:dyDescent="0.3">
      <c r="A38" s="14" t="s">
        <v>154</v>
      </c>
      <c r="B38" s="15" t="s">
        <v>155</v>
      </c>
      <c r="C38" s="16" t="s">
        <v>80</v>
      </c>
      <c r="D38" s="16"/>
      <c r="E38" s="16"/>
      <c r="F38" s="16"/>
      <c r="G38" s="16"/>
      <c r="H38" s="16"/>
      <c r="I38" s="16"/>
      <c r="J38" s="16" t="s">
        <v>80</v>
      </c>
      <c r="K38" s="16"/>
      <c r="L38" s="16"/>
      <c r="M38" s="16"/>
      <c r="N38" s="17">
        <f t="shared" si="13"/>
        <v>0</v>
      </c>
    </row>
    <row r="39" spans="1:14" ht="27.6" x14ac:dyDescent="0.3">
      <c r="A39" s="14" t="s">
        <v>228</v>
      </c>
      <c r="B39" s="15" t="s">
        <v>156</v>
      </c>
      <c r="C39" s="16" t="s">
        <v>80</v>
      </c>
      <c r="D39" s="16"/>
      <c r="E39" s="16"/>
      <c r="F39" s="16"/>
      <c r="G39" s="16"/>
      <c r="H39" s="16"/>
      <c r="I39" s="16"/>
      <c r="J39" s="16" t="s">
        <v>80</v>
      </c>
      <c r="K39" s="16"/>
      <c r="L39" s="16"/>
      <c r="M39" s="16"/>
      <c r="N39" s="17">
        <f t="shared" ref="N39:N41" si="14">COUNTIF(C39:M39,"x")</f>
        <v>0</v>
      </c>
    </row>
    <row r="40" spans="1:14" ht="27.6" x14ac:dyDescent="0.3">
      <c r="A40" s="14" t="s">
        <v>229</v>
      </c>
      <c r="B40" s="15" t="s">
        <v>157</v>
      </c>
      <c r="C40" s="16" t="s">
        <v>80</v>
      </c>
      <c r="D40" s="16"/>
      <c r="E40" s="16"/>
      <c r="F40" s="16"/>
      <c r="G40" s="16"/>
      <c r="H40" s="16"/>
      <c r="I40" s="16"/>
      <c r="J40" s="16" t="s">
        <v>80</v>
      </c>
      <c r="K40" s="16"/>
      <c r="L40" s="16"/>
      <c r="M40" s="16"/>
      <c r="N40" s="17">
        <f t="shared" si="14"/>
        <v>0</v>
      </c>
    </row>
    <row r="41" spans="1:14" ht="27.6" x14ac:dyDescent="0.3">
      <c r="A41" s="14" t="s">
        <v>230</v>
      </c>
      <c r="B41" s="18" t="s">
        <v>158</v>
      </c>
      <c r="C41" s="16" t="s">
        <v>80</v>
      </c>
      <c r="D41" s="16"/>
      <c r="E41" s="16"/>
      <c r="F41" s="16"/>
      <c r="G41" s="16"/>
      <c r="H41" s="16"/>
      <c r="I41" s="16"/>
      <c r="J41" s="16" t="s">
        <v>80</v>
      </c>
      <c r="K41" s="16"/>
      <c r="L41" s="16"/>
      <c r="M41" s="16"/>
      <c r="N41" s="17">
        <f t="shared" si="14"/>
        <v>0</v>
      </c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41" xr:uid="{56CD6C82-EDD7-4AE3-81C3-4EE6117AB7F9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A3E-03D6-432A-B3CF-FEFE016862AA}">
  <dimension ref="A1:N10"/>
  <sheetViews>
    <sheetView zoomScaleNormal="100" workbookViewId="0">
      <pane ySplit="4" topLeftCell="A5" activePane="bottomLeft" state="frozen"/>
      <selection activeCell="D25" sqref="D25"/>
      <selection pane="bottomLeft" sqref="A1:XFD1048576"/>
    </sheetView>
  </sheetViews>
  <sheetFormatPr defaultColWidth="8.77734375" defaultRowHeight="13.8" x14ac:dyDescent="0.3"/>
  <cols>
    <col min="1" max="1" width="8.77734375" style="32"/>
    <col min="2" max="2" width="86.21875" style="15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32"/>
  </cols>
  <sheetData>
    <row r="1" spans="1:14" s="33" customFormat="1" ht="31.95" customHeight="1" x14ac:dyDescent="0.3">
      <c r="B1" s="34" t="s">
        <v>4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3" customFormat="1" ht="21.45" customHeight="1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3" customFormat="1" ht="18" x14ac:dyDescent="0.3">
      <c r="A3" s="6" t="s">
        <v>8</v>
      </c>
      <c r="B3" s="6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s="14" customFormat="1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34.950000000000003" customHeight="1" x14ac:dyDescent="0.3">
      <c r="A5" s="14" t="s">
        <v>159</v>
      </c>
      <c r="B5" s="15" t="s">
        <v>221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8" si="0">COUNTIF(C5:M5,"x")</f>
        <v>0</v>
      </c>
    </row>
    <row r="6" spans="1:14" x14ac:dyDescent="0.3">
      <c r="A6" s="14" t="s">
        <v>160</v>
      </c>
      <c r="B6" s="15" t="s">
        <v>222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ht="32.549999999999997" customHeight="1" x14ac:dyDescent="0.3">
      <c r="A7" s="14" t="s">
        <v>161</v>
      </c>
      <c r="B7" s="15" t="s">
        <v>223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ht="30" customHeight="1" x14ac:dyDescent="0.3">
      <c r="A8" s="14" t="s">
        <v>162</v>
      </c>
      <c r="B8" s="15" t="s">
        <v>163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x14ac:dyDescent="0.3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3"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</sheetData>
  <mergeCells count="1">
    <mergeCell ref="A3:B3"/>
  </mergeCells>
  <dataValidations count="1">
    <dataValidation type="textLength" errorStyle="information" operator="lessThan" allowBlank="1" showInputMessage="1" showErrorMessage="1" prompt="Vul hier een &quot;x&quot; in. " sqref="C5:M8" xr:uid="{25D8B165-B415-4E19-BBE8-7936D0A8C354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415A-DF93-43B6-8967-6343392B46AA}">
  <dimension ref="A1:N17"/>
  <sheetViews>
    <sheetView zoomScaleNormal="100" workbookViewId="0">
      <pane ySplit="4" topLeftCell="A5" activePane="bottomLeft" state="frozen"/>
      <selection activeCell="D25" sqref="D25"/>
      <selection pane="bottomLeft" activeCell="B8" sqref="B8"/>
    </sheetView>
  </sheetViews>
  <sheetFormatPr defaultColWidth="8.77734375" defaultRowHeight="13.8" x14ac:dyDescent="0.3"/>
  <cols>
    <col min="1" max="1" width="8.77734375" style="14"/>
    <col min="2" max="2" width="101.77734375" style="24" customWidth="1"/>
    <col min="3" max="6" width="14.6640625" style="17" customWidth="1"/>
    <col min="7" max="7" width="15.77734375" style="17" customWidth="1"/>
    <col min="8" max="14" width="14.6640625" style="17" customWidth="1"/>
    <col min="15" max="16384" width="8.77734375" style="14"/>
  </cols>
  <sheetData>
    <row r="1" spans="1:14" s="20" customFormat="1" ht="21" x14ac:dyDescent="0.3">
      <c r="B1" s="21" t="s">
        <v>55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20" customFormat="1" ht="14.4" x14ac:dyDescent="0.3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0" customFormat="1" ht="18" x14ac:dyDescent="0.3">
      <c r="A3" s="22" t="s">
        <v>11</v>
      </c>
      <c r="B3" s="22"/>
      <c r="C3" s="7"/>
      <c r="D3" s="7"/>
      <c r="E3" s="7"/>
      <c r="F3" s="7"/>
      <c r="G3" s="7"/>
      <c r="H3" s="7"/>
      <c r="I3" s="7"/>
      <c r="J3" s="7"/>
      <c r="K3" s="4"/>
      <c r="L3" s="4"/>
      <c r="M3" s="4"/>
      <c r="N3" s="4"/>
    </row>
    <row r="4" spans="1:14" ht="27.6" x14ac:dyDescent="0.3">
      <c r="A4" s="8"/>
      <c r="B4" s="9" t="s">
        <v>81</v>
      </c>
      <c r="C4" s="10" t="str">
        <f>ALGEMEEN!D3</f>
        <v>Nederlands</v>
      </c>
      <c r="D4" s="10" t="str">
        <f>ALGEMEEN!E3</f>
        <v>Frans</v>
      </c>
      <c r="E4" s="10" t="str">
        <f>ALGEMEEN!F3</f>
        <v>Engels</v>
      </c>
      <c r="F4" s="10" t="str">
        <f>ALGEMEEN!G3</f>
        <v>Wiskunde</v>
      </c>
      <c r="G4" s="10" t="str">
        <f>ALGEMEEN!H3</f>
        <v>Natuur-wetenschappen</v>
      </c>
      <c r="H4" s="10" t="str">
        <f>ALGEMEEN!I3</f>
        <v>Geschiedenis</v>
      </c>
      <c r="I4" s="10" t="str">
        <f>ALGEMEEN!J3</f>
        <v>Aardrijkskunde</v>
      </c>
      <c r="J4" s="10" t="str">
        <f>ALGEMEEN!K3</f>
        <v>Artistieke Opvoeding</v>
      </c>
      <c r="K4" s="10" t="str">
        <f>ALGEMEEN!L3</f>
        <v>Lichamelijke Opvoeding</v>
      </c>
      <c r="L4" s="10" t="str">
        <f>ALGEMEEN!M3</f>
        <v>Economie</v>
      </c>
      <c r="M4" s="11" t="str">
        <f>ALGEMEEN!N3</f>
        <v>(in te vullen)</v>
      </c>
      <c r="N4" s="12" t="s">
        <v>79</v>
      </c>
    </row>
    <row r="5" spans="1:14" ht="25.95" customHeight="1" x14ac:dyDescent="0.3">
      <c r="A5" s="14" t="s">
        <v>164</v>
      </c>
      <c r="B5" s="15" t="s">
        <v>172</v>
      </c>
      <c r="C5" s="16" t="s">
        <v>80</v>
      </c>
      <c r="D5" s="16"/>
      <c r="E5" s="16"/>
      <c r="F5" s="16"/>
      <c r="G5" s="16"/>
      <c r="H5" s="16"/>
      <c r="I5" s="16"/>
      <c r="J5" s="16" t="s">
        <v>80</v>
      </c>
      <c r="K5" s="16"/>
      <c r="L5" s="16"/>
      <c r="M5" s="16"/>
      <c r="N5" s="17">
        <f t="shared" ref="N5:N8" si="0">COUNTIF(C5:M5,"x")</f>
        <v>0</v>
      </c>
    </row>
    <row r="6" spans="1:14" ht="29.55" customHeight="1" x14ac:dyDescent="0.3">
      <c r="A6" s="14" t="s">
        <v>165</v>
      </c>
      <c r="B6" s="15" t="s">
        <v>173</v>
      </c>
      <c r="C6" s="16" t="s">
        <v>80</v>
      </c>
      <c r="D6" s="16"/>
      <c r="E6" s="16"/>
      <c r="F6" s="16"/>
      <c r="G6" s="16"/>
      <c r="H6" s="16"/>
      <c r="I6" s="16"/>
      <c r="J6" s="16" t="s">
        <v>80</v>
      </c>
      <c r="K6" s="16"/>
      <c r="L6" s="16"/>
      <c r="M6" s="16"/>
      <c r="N6" s="17">
        <f t="shared" si="0"/>
        <v>0</v>
      </c>
    </row>
    <row r="7" spans="1:14" ht="27.45" customHeight="1" x14ac:dyDescent="0.3">
      <c r="A7" s="14" t="s">
        <v>166</v>
      </c>
      <c r="B7" s="15" t="s">
        <v>174</v>
      </c>
      <c r="C7" s="16" t="s">
        <v>80</v>
      </c>
      <c r="D7" s="16"/>
      <c r="E7" s="16"/>
      <c r="F7" s="16"/>
      <c r="G7" s="16"/>
      <c r="H7" s="16"/>
      <c r="I7" s="16"/>
      <c r="J7" s="16" t="s">
        <v>80</v>
      </c>
      <c r="K7" s="16"/>
      <c r="L7" s="16"/>
      <c r="M7" s="16"/>
      <c r="N7" s="17">
        <f t="shared" si="0"/>
        <v>0</v>
      </c>
    </row>
    <row r="8" spans="1:14" ht="16.95" customHeight="1" x14ac:dyDescent="0.3">
      <c r="A8" s="14" t="s">
        <v>167</v>
      </c>
      <c r="B8" s="15" t="s">
        <v>175</v>
      </c>
      <c r="C8" s="16" t="s">
        <v>80</v>
      </c>
      <c r="D8" s="16"/>
      <c r="E8" s="16"/>
      <c r="F8" s="16"/>
      <c r="G8" s="16"/>
      <c r="H8" s="16"/>
      <c r="I8" s="16"/>
      <c r="J8" s="16" t="s">
        <v>80</v>
      </c>
      <c r="K8" s="16"/>
      <c r="L8" s="16"/>
      <c r="M8" s="16"/>
      <c r="N8" s="17">
        <f t="shared" si="0"/>
        <v>0</v>
      </c>
    </row>
    <row r="9" spans="1:14" ht="18" customHeight="1" x14ac:dyDescent="0.3">
      <c r="A9" s="14" t="s">
        <v>168</v>
      </c>
      <c r="B9" s="15" t="s">
        <v>176</v>
      </c>
      <c r="C9" s="16" t="s">
        <v>80</v>
      </c>
      <c r="D9" s="16"/>
      <c r="E9" s="16"/>
      <c r="F9" s="16"/>
      <c r="G9" s="16"/>
      <c r="H9" s="16"/>
      <c r="I9" s="16"/>
      <c r="J9" s="16" t="s">
        <v>80</v>
      </c>
      <c r="K9" s="16"/>
      <c r="L9" s="16"/>
      <c r="M9" s="16"/>
      <c r="N9" s="17">
        <f t="shared" ref="N9" si="1">COUNTIF(C9:M9,"x")</f>
        <v>0</v>
      </c>
    </row>
    <row r="10" spans="1:14" ht="27.45" customHeight="1" x14ac:dyDescent="0.3">
      <c r="A10" s="14" t="s">
        <v>169</v>
      </c>
      <c r="B10" s="15" t="s">
        <v>244</v>
      </c>
      <c r="C10" s="16" t="s">
        <v>80</v>
      </c>
      <c r="D10" s="16"/>
      <c r="E10" s="16"/>
      <c r="F10" s="16"/>
      <c r="G10" s="16"/>
      <c r="H10" s="16"/>
      <c r="I10" s="16"/>
      <c r="J10" s="16" t="s">
        <v>80</v>
      </c>
      <c r="K10" s="16"/>
      <c r="L10" s="16"/>
      <c r="M10" s="16"/>
      <c r="N10" s="17">
        <f t="shared" ref="N10:N12" si="2">COUNTIF(C10:M10,"x")</f>
        <v>0</v>
      </c>
    </row>
    <row r="11" spans="1:14" ht="27.45" customHeight="1" x14ac:dyDescent="0.3">
      <c r="A11" s="14" t="s">
        <v>170</v>
      </c>
      <c r="B11" s="15" t="s">
        <v>245</v>
      </c>
      <c r="C11" s="16" t="s">
        <v>80</v>
      </c>
      <c r="D11" s="16"/>
      <c r="E11" s="16"/>
      <c r="F11" s="16"/>
      <c r="G11" s="16"/>
      <c r="H11" s="16"/>
      <c r="I11" s="16"/>
      <c r="J11" s="16" t="s">
        <v>80</v>
      </c>
      <c r="K11" s="16"/>
      <c r="L11" s="16"/>
      <c r="M11" s="16"/>
      <c r="N11" s="17">
        <f t="shared" si="2"/>
        <v>0</v>
      </c>
    </row>
    <row r="12" spans="1:14" ht="27.6" x14ac:dyDescent="0.3">
      <c r="A12" s="14" t="s">
        <v>171</v>
      </c>
      <c r="B12" s="15" t="s">
        <v>246</v>
      </c>
      <c r="C12" s="16" t="s">
        <v>80</v>
      </c>
      <c r="D12" s="16"/>
      <c r="E12" s="16"/>
      <c r="F12" s="16"/>
      <c r="G12" s="16"/>
      <c r="H12" s="16"/>
      <c r="I12" s="16"/>
      <c r="J12" s="16" t="s">
        <v>80</v>
      </c>
      <c r="K12" s="16"/>
      <c r="L12" s="16"/>
      <c r="M12" s="16"/>
      <c r="N12" s="17">
        <f t="shared" si="2"/>
        <v>0</v>
      </c>
    </row>
    <row r="13" spans="1:14" ht="16.5" customHeight="1" x14ac:dyDescent="0.3">
      <c r="A13" s="14" t="s">
        <v>247</v>
      </c>
      <c r="B13" s="24" t="s">
        <v>177</v>
      </c>
      <c r="C13" s="16" t="s">
        <v>80</v>
      </c>
      <c r="D13" s="16"/>
      <c r="E13" s="16"/>
      <c r="F13" s="16"/>
      <c r="G13" s="16"/>
      <c r="H13" s="16"/>
      <c r="I13" s="16"/>
      <c r="J13" s="16" t="s">
        <v>80</v>
      </c>
      <c r="K13" s="16"/>
      <c r="L13" s="16"/>
      <c r="M13" s="16"/>
      <c r="N13" s="17">
        <f t="shared" ref="N13" si="3">COUNTIF(C13:M13,"x")</f>
        <v>0</v>
      </c>
    </row>
    <row r="14" spans="1:14" x14ac:dyDescent="0.3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3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3"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3:14" x14ac:dyDescent="0.3"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</sheetData>
  <mergeCells count="1">
    <mergeCell ref="A3:B3"/>
  </mergeCells>
  <phoneticPr fontId="1" type="noConversion"/>
  <dataValidations count="1">
    <dataValidation type="textLength" errorStyle="information" operator="lessThan" allowBlank="1" showInputMessage="1" showErrorMessage="1" prompt="Vul hier een &quot;x&quot; in. " sqref="C5:M13" xr:uid="{DF725AB9-9CFA-40D4-9311-C63158FA7155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50CFA2031DB547975BE353FEC54AE5" ma:contentTypeVersion="17" ma:contentTypeDescription="Een nieuw document maken." ma:contentTypeScope="" ma:versionID="cd760948efbc4b54b1c562fada07ce7c">
  <xsd:schema xmlns:xsd="http://www.w3.org/2001/XMLSchema" xmlns:xs="http://www.w3.org/2001/XMLSchema" xmlns:p="http://schemas.microsoft.com/office/2006/metadata/properties" xmlns:ns2="e4076051-9ead-448d-828c-d832b8d385e4" xmlns:ns3="921bf3e4-4883-47e0-a24b-7a24c1fd2256" targetNamespace="http://schemas.microsoft.com/office/2006/metadata/properties" ma:root="true" ma:fieldsID="85829366577554d0817c992f666a5dbd" ns2:_="" ns3:_="">
    <xsd:import namespace="e4076051-9ead-448d-828c-d832b8d385e4"/>
    <xsd:import namespace="921bf3e4-4883-47e0-a24b-7a24c1fd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76051-9ead-448d-828c-d832b8d3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29acf94-71e1-49e9-a7f1-26517aebf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f3e4-4883-47e0-a24b-7a24c1fd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cbbda2-8d2c-4edd-9b57-712207a3a0d0}" ma:internalName="TaxCatchAll" ma:showField="CatchAllData" ma:web="921bf3e4-4883-47e0-a24b-7a24c1fd2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76051-9ead-448d-828c-d832b8d385e4">
      <Terms xmlns="http://schemas.microsoft.com/office/infopath/2007/PartnerControls"/>
    </lcf76f155ced4ddcb4097134ff3c332f>
    <TaxCatchAll xmlns="921bf3e4-4883-47e0-a24b-7a24c1fd2256" xsi:nil="true"/>
  </documentManagement>
</p:properties>
</file>

<file path=customXml/itemProps1.xml><?xml version="1.0" encoding="utf-8"?>
<ds:datastoreItem xmlns:ds="http://schemas.openxmlformats.org/officeDocument/2006/customXml" ds:itemID="{BC4739A1-40E3-494F-B05F-CEB97B3B9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76051-9ead-448d-828c-d832b8d385e4"/>
    <ds:schemaRef ds:uri="921bf3e4-4883-47e0-a24b-7a24c1fd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797A60-1585-4D03-A9A2-9CB26EEADF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584E85-8E7B-437A-B7E3-3629E10B744A}">
  <ds:schemaRefs>
    <ds:schemaRef ds:uri="http://schemas.microsoft.com/office/2006/metadata/properties"/>
    <ds:schemaRef ds:uri="http://schemas.microsoft.com/office/infopath/2007/PartnerControls"/>
    <ds:schemaRef ds:uri="921bf3e4-4883-47e0-a24b-7a24c1fd2256"/>
    <ds:schemaRef ds:uri="e4076051-9ead-448d-828c-d832b8d385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ALGEMEEN</vt:lpstr>
      <vt:lpstr>1. Licham.</vt:lpstr>
      <vt:lpstr>2. Nederlands</vt:lpstr>
      <vt:lpstr>3. Andere talen </vt:lpstr>
      <vt:lpstr>4. Digitaal</vt:lpstr>
      <vt:lpstr>5. Soc-rel.</vt:lpstr>
      <vt:lpstr>6. STEM</vt:lpstr>
      <vt:lpstr>7. Burgerschap </vt:lpstr>
      <vt:lpstr>8. Historisch </vt:lpstr>
      <vt:lpstr>9. Ruimtelijk bewustzijn</vt:lpstr>
      <vt:lpstr>10. Duurzaamheid</vt:lpstr>
      <vt:lpstr>11. Economie</vt:lpstr>
      <vt:lpstr>12. Juridische </vt:lpstr>
      <vt:lpstr>13. leercompetenties</vt:lpstr>
      <vt:lpstr>14. Zelfbewtuszijn</vt:lpstr>
      <vt:lpstr>15. Iniatief</vt:lpstr>
      <vt:lpstr>16. Cultureel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 Imnadine</dc:creator>
  <cp:lastModifiedBy>Anke Van Hoorebeek</cp:lastModifiedBy>
  <dcterms:created xsi:type="dcterms:W3CDTF">2015-06-05T18:17:20Z</dcterms:created>
  <dcterms:modified xsi:type="dcterms:W3CDTF">2023-10-26T10:15:38Z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0x010100B2137C9C70265D4D87D4E4C536D6EE89</vt:lpwstr>
  </property>
  <property fmtid="{D5CDD505-2E9C-101B-9397-08002B2CF9AE}" pid="3" name="MediaServiceImageTags">
    <vt:lpwstr/>
  </property>
</Properties>
</file>